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570" windowHeight="7965"/>
  </bookViews>
  <sheets>
    <sheet name="Class" sheetId="1" r:id="rId1"/>
    <sheet name="Tim" sheetId="2" r:id="rId2"/>
    <sheet name="Ann" sheetId="6" r:id="rId3"/>
    <sheet name="Sue" sheetId="9" r:id="rId4"/>
    <sheet name="Jon" sheetId="10" r:id="rId5"/>
    <sheet name="Louis" sheetId="11" r:id="rId6"/>
    <sheet name="Marge" sheetId="12" r:id="rId7"/>
    <sheet name="Kaylee" sheetId="13" r:id="rId8"/>
    <sheet name="Jim" sheetId="14" r:id="rId9"/>
    <sheet name="Lola" sheetId="15" r:id="rId10"/>
    <sheet name="Sam" sheetId="16" r:id="rId11"/>
  </sheets>
  <definedNames>
    <definedName name="gradescale">Class!$B$20:$C$28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6" l="1"/>
  <c r="N2" i="16"/>
  <c r="M2" i="16"/>
  <c r="A3" i="15"/>
  <c r="N2" i="15"/>
  <c r="M2" i="15"/>
  <c r="A3" i="14"/>
  <c r="N2" i="14"/>
  <c r="M2" i="14"/>
  <c r="A3" i="13"/>
  <c r="N2" i="13"/>
  <c r="M2" i="13"/>
  <c r="A3" i="12"/>
  <c r="N2" i="12"/>
  <c r="M2" i="12"/>
  <c r="A3" i="11"/>
  <c r="N2" i="11"/>
  <c r="M2" i="11"/>
  <c r="A3" i="10"/>
  <c r="N2" i="10"/>
  <c r="M2" i="10"/>
  <c r="A3" i="9"/>
  <c r="N2" i="9"/>
  <c r="M2" i="9"/>
  <c r="A3" i="6"/>
  <c r="N2" i="6"/>
  <c r="M2" i="6"/>
  <c r="N2" i="2"/>
  <c r="M2" i="2"/>
  <c r="A3" i="2"/>
  <c r="O2" i="1"/>
  <c r="O2" i="6" s="1"/>
  <c r="N2" i="1"/>
  <c r="M2" i="1"/>
  <c r="C4" i="1"/>
  <c r="C3" i="6" s="1"/>
  <c r="D4" i="1"/>
  <c r="D3" i="6" s="1"/>
  <c r="E4" i="1"/>
  <c r="E3" i="6" s="1"/>
  <c r="F4" i="1"/>
  <c r="F3" i="6" s="1"/>
  <c r="G4" i="1"/>
  <c r="G3" i="6" s="1"/>
  <c r="H4" i="1"/>
  <c r="H3" i="6" s="1"/>
  <c r="I4" i="1"/>
  <c r="I3" i="6" s="1"/>
  <c r="J4" i="1"/>
  <c r="J3" i="6" s="1"/>
  <c r="K4" i="1"/>
  <c r="K3" i="6" s="1"/>
  <c r="C5" i="1"/>
  <c r="C3" i="9" s="1"/>
  <c r="D5" i="1"/>
  <c r="D3" i="9" s="1"/>
  <c r="E5" i="1"/>
  <c r="E3" i="9" s="1"/>
  <c r="F5" i="1"/>
  <c r="F3" i="9" s="1"/>
  <c r="G5" i="1"/>
  <c r="G3" i="9" s="1"/>
  <c r="H5" i="1"/>
  <c r="H3" i="9" s="1"/>
  <c r="I5" i="1"/>
  <c r="I3" i="9" s="1"/>
  <c r="J5" i="1"/>
  <c r="J3" i="9" s="1"/>
  <c r="K5" i="1"/>
  <c r="K3" i="9" s="1"/>
  <c r="C6" i="1"/>
  <c r="C3" i="10" s="1"/>
  <c r="D6" i="1"/>
  <c r="D3" i="10" s="1"/>
  <c r="E6" i="1"/>
  <c r="E3" i="10" s="1"/>
  <c r="F6" i="1"/>
  <c r="F3" i="10" s="1"/>
  <c r="G6" i="1"/>
  <c r="G3" i="10" s="1"/>
  <c r="H6" i="1"/>
  <c r="H3" i="10" s="1"/>
  <c r="I6" i="1"/>
  <c r="I3" i="10" s="1"/>
  <c r="J6" i="1"/>
  <c r="J3" i="10" s="1"/>
  <c r="K6" i="1"/>
  <c r="K3" i="10" s="1"/>
  <c r="K5" i="10" s="1"/>
  <c r="K6" i="10" s="1"/>
  <c r="C7" i="1"/>
  <c r="C3" i="11" s="1"/>
  <c r="D7" i="1"/>
  <c r="D3" i="11" s="1"/>
  <c r="E7" i="1"/>
  <c r="E3" i="11" s="1"/>
  <c r="F7" i="1"/>
  <c r="F3" i="11" s="1"/>
  <c r="G7" i="1"/>
  <c r="G3" i="11" s="1"/>
  <c r="H7" i="1"/>
  <c r="H3" i="11" s="1"/>
  <c r="I7" i="1"/>
  <c r="I3" i="11" s="1"/>
  <c r="J7" i="1"/>
  <c r="J3" i="11" s="1"/>
  <c r="K7" i="1"/>
  <c r="K3" i="11" s="1"/>
  <c r="C8" i="1"/>
  <c r="C3" i="12" s="1"/>
  <c r="D8" i="1"/>
  <c r="D3" i="12" s="1"/>
  <c r="E8" i="1"/>
  <c r="E3" i="12" s="1"/>
  <c r="F8" i="1"/>
  <c r="F3" i="12" s="1"/>
  <c r="G8" i="1"/>
  <c r="G3" i="12" s="1"/>
  <c r="H8" i="1"/>
  <c r="H3" i="12" s="1"/>
  <c r="I8" i="1"/>
  <c r="I3" i="12" s="1"/>
  <c r="J8" i="1"/>
  <c r="J3" i="12" s="1"/>
  <c r="K8" i="1"/>
  <c r="K3" i="12" s="1"/>
  <c r="C9" i="1"/>
  <c r="C3" i="13" s="1"/>
  <c r="D9" i="1"/>
  <c r="D3" i="13" s="1"/>
  <c r="E9" i="1"/>
  <c r="E3" i="13" s="1"/>
  <c r="F9" i="1"/>
  <c r="F3" i="13" s="1"/>
  <c r="G9" i="1"/>
  <c r="G3" i="13" s="1"/>
  <c r="H9" i="1"/>
  <c r="H3" i="13" s="1"/>
  <c r="I9" i="1"/>
  <c r="I3" i="13" s="1"/>
  <c r="J9" i="1"/>
  <c r="J3" i="13" s="1"/>
  <c r="K9" i="1"/>
  <c r="K3" i="13" s="1"/>
  <c r="C10" i="1"/>
  <c r="C3" i="14" s="1"/>
  <c r="D10" i="1"/>
  <c r="D3" i="14" s="1"/>
  <c r="E10" i="1"/>
  <c r="E3" i="14" s="1"/>
  <c r="F10" i="1"/>
  <c r="F3" i="14" s="1"/>
  <c r="G10" i="1"/>
  <c r="G3" i="14" s="1"/>
  <c r="H10" i="1"/>
  <c r="H3" i="14" s="1"/>
  <c r="I10" i="1"/>
  <c r="I3" i="14" s="1"/>
  <c r="J10" i="1"/>
  <c r="J3" i="14" s="1"/>
  <c r="K10" i="1"/>
  <c r="K3" i="14" s="1"/>
  <c r="C11" i="1"/>
  <c r="C3" i="15" s="1"/>
  <c r="D11" i="1"/>
  <c r="D3" i="15" s="1"/>
  <c r="E11" i="1"/>
  <c r="E3" i="15" s="1"/>
  <c r="F11" i="1"/>
  <c r="F3" i="15" s="1"/>
  <c r="G11" i="1"/>
  <c r="G3" i="15" s="1"/>
  <c r="H11" i="1"/>
  <c r="H3" i="15" s="1"/>
  <c r="I11" i="1"/>
  <c r="I3" i="15" s="1"/>
  <c r="J11" i="1"/>
  <c r="J3" i="15" s="1"/>
  <c r="K11" i="1"/>
  <c r="K3" i="15" s="1"/>
  <c r="C12" i="1"/>
  <c r="C3" i="16" s="1"/>
  <c r="D12" i="1"/>
  <c r="D3" i="16" s="1"/>
  <c r="E12" i="1"/>
  <c r="E3" i="16" s="1"/>
  <c r="F12" i="1"/>
  <c r="F3" i="16" s="1"/>
  <c r="G12" i="1"/>
  <c r="G3" i="16" s="1"/>
  <c r="H12" i="1"/>
  <c r="H3" i="16" s="1"/>
  <c r="I12" i="1"/>
  <c r="I3" i="16" s="1"/>
  <c r="J12" i="1"/>
  <c r="J3" i="16" s="1"/>
  <c r="K12" i="1"/>
  <c r="K3" i="16" s="1"/>
  <c r="K3" i="1"/>
  <c r="K3" i="2" s="1"/>
  <c r="K5" i="2" s="1"/>
  <c r="K6" i="2" s="1"/>
  <c r="J3" i="1"/>
  <c r="J3" i="2" s="1"/>
  <c r="J5" i="2" s="1"/>
  <c r="J6" i="2" s="1"/>
  <c r="I3" i="1"/>
  <c r="I3" i="2" s="1"/>
  <c r="I5" i="2" s="1"/>
  <c r="I6" i="2" s="1"/>
  <c r="H3" i="1"/>
  <c r="H3" i="2" s="1"/>
  <c r="H5" i="2" s="1"/>
  <c r="H6" i="2" s="1"/>
  <c r="G3" i="1"/>
  <c r="G3" i="2" s="1"/>
  <c r="G5" i="2" s="1"/>
  <c r="G6" i="2" s="1"/>
  <c r="F3" i="1"/>
  <c r="F3" i="2" s="1"/>
  <c r="F5" i="2" s="1"/>
  <c r="F6" i="2" s="1"/>
  <c r="E3" i="1"/>
  <c r="E3" i="2" s="1"/>
  <c r="E5" i="2" s="1"/>
  <c r="E6" i="2" s="1"/>
  <c r="D3" i="1"/>
  <c r="D3" i="2" s="1"/>
  <c r="D5" i="2" s="1"/>
  <c r="D6" i="2" s="1"/>
  <c r="C3" i="1"/>
  <c r="C3" i="2" s="1"/>
  <c r="C5" i="2" s="1"/>
  <c r="C6" i="2" s="1"/>
  <c r="B4" i="1"/>
  <c r="B3" i="6" s="1"/>
  <c r="B5" i="1"/>
  <c r="B3" i="9" s="1"/>
  <c r="B6" i="1"/>
  <c r="B3" i="10" s="1"/>
  <c r="B7" i="1"/>
  <c r="B3" i="11" s="1"/>
  <c r="B8" i="1"/>
  <c r="B3" i="12" s="1"/>
  <c r="B9" i="1"/>
  <c r="B3" i="13" s="1"/>
  <c r="B10" i="1"/>
  <c r="B3" i="14" s="1"/>
  <c r="B11" i="1"/>
  <c r="B3" i="15" s="1"/>
  <c r="B12" i="1"/>
  <c r="B3" i="16" s="1"/>
  <c r="B3" i="1"/>
  <c r="B3" i="2" s="1"/>
  <c r="B5" i="2" s="1"/>
  <c r="B6" i="2" s="1"/>
  <c r="C5" i="16" l="1"/>
  <c r="C6" i="16" s="1"/>
  <c r="K5" i="16"/>
  <c r="K6" i="16" s="1"/>
  <c r="D5" i="16"/>
  <c r="D6" i="16" s="1"/>
  <c r="E5" i="16"/>
  <c r="E6" i="16" s="1"/>
  <c r="F5" i="16"/>
  <c r="F6" i="16" s="1"/>
  <c r="O2" i="16"/>
  <c r="H5" i="16"/>
  <c r="H6" i="16" s="1"/>
  <c r="G5" i="16"/>
  <c r="G6" i="16" s="1"/>
  <c r="I5" i="16"/>
  <c r="I6" i="16" s="1"/>
  <c r="J5" i="16"/>
  <c r="J6" i="16" s="1"/>
  <c r="C5" i="15"/>
  <c r="C6" i="15" s="1"/>
  <c r="E5" i="15"/>
  <c r="E6" i="15" s="1"/>
  <c r="K5" i="15"/>
  <c r="K6" i="15" s="1"/>
  <c r="D5" i="15"/>
  <c r="D6" i="15" s="1"/>
  <c r="F5" i="15"/>
  <c r="F6" i="15" s="1"/>
  <c r="G5" i="15"/>
  <c r="G6" i="15" s="1"/>
  <c r="O2" i="15"/>
  <c r="H5" i="15"/>
  <c r="H6" i="15" s="1"/>
  <c r="I5" i="15"/>
  <c r="I6" i="15" s="1"/>
  <c r="B5" i="15"/>
  <c r="B6" i="15" s="1"/>
  <c r="J5" i="15"/>
  <c r="J6" i="15" s="1"/>
  <c r="C5" i="14"/>
  <c r="C6" i="14" s="1"/>
  <c r="K5" i="14"/>
  <c r="K6" i="14" s="1"/>
  <c r="E5" i="14"/>
  <c r="E6" i="14" s="1"/>
  <c r="D5" i="14"/>
  <c r="D6" i="14" s="1"/>
  <c r="F5" i="14"/>
  <c r="F6" i="14" s="1"/>
  <c r="O2" i="14"/>
  <c r="H5" i="14"/>
  <c r="H6" i="14" s="1"/>
  <c r="G5" i="14"/>
  <c r="G6" i="14" s="1"/>
  <c r="I5" i="14"/>
  <c r="I6" i="14" s="1"/>
  <c r="B5" i="14"/>
  <c r="B6" i="14" s="1"/>
  <c r="J5" i="14"/>
  <c r="J6" i="14" s="1"/>
  <c r="C5" i="13"/>
  <c r="C6" i="13" s="1"/>
  <c r="G5" i="13"/>
  <c r="G6" i="13" s="1"/>
  <c r="K5" i="13"/>
  <c r="K6" i="13" s="1"/>
  <c r="D5" i="13"/>
  <c r="D6" i="13" s="1"/>
  <c r="E5" i="13"/>
  <c r="E6" i="13" s="1"/>
  <c r="F5" i="13"/>
  <c r="F6" i="13" s="1"/>
  <c r="O2" i="13"/>
  <c r="I5" i="13"/>
  <c r="I6" i="13" s="1"/>
  <c r="H5" i="13"/>
  <c r="H6" i="13" s="1"/>
  <c r="B5" i="13"/>
  <c r="B6" i="13" s="1"/>
  <c r="J5" i="13"/>
  <c r="J6" i="13" s="1"/>
  <c r="I5" i="12"/>
  <c r="I6" i="12" s="1"/>
  <c r="H5" i="12"/>
  <c r="H6" i="12" s="1"/>
  <c r="F5" i="12"/>
  <c r="F6" i="12" s="1"/>
  <c r="E5" i="12"/>
  <c r="E6" i="12" s="1"/>
  <c r="D5" i="12"/>
  <c r="D6" i="12" s="1"/>
  <c r="K5" i="12"/>
  <c r="K6" i="12" s="1"/>
  <c r="C5" i="12"/>
  <c r="C6" i="12" s="1"/>
  <c r="J5" i="12"/>
  <c r="J6" i="12" s="1"/>
  <c r="B5" i="12"/>
  <c r="B6" i="12" s="1"/>
  <c r="G5" i="12"/>
  <c r="G6" i="12" s="1"/>
  <c r="O2" i="12"/>
  <c r="C5" i="11"/>
  <c r="C6" i="11" s="1"/>
  <c r="G5" i="11"/>
  <c r="G6" i="11" s="1"/>
  <c r="K5" i="11"/>
  <c r="K6" i="11" s="1"/>
  <c r="D5" i="11"/>
  <c r="D6" i="11" s="1"/>
  <c r="E5" i="11"/>
  <c r="E6" i="11" s="1"/>
  <c r="F5" i="11"/>
  <c r="F6" i="11" s="1"/>
  <c r="O2" i="11"/>
  <c r="H5" i="11"/>
  <c r="H6" i="11" s="1"/>
  <c r="I5" i="11"/>
  <c r="I6" i="11" s="1"/>
  <c r="B5" i="11"/>
  <c r="B6" i="11" s="1"/>
  <c r="J5" i="11"/>
  <c r="J6" i="11" s="1"/>
  <c r="D5" i="10"/>
  <c r="D6" i="10" s="1"/>
  <c r="C5" i="10"/>
  <c r="C6" i="10" s="1"/>
  <c r="E5" i="10"/>
  <c r="E6" i="10" s="1"/>
  <c r="F5" i="10"/>
  <c r="F6" i="10" s="1"/>
  <c r="G5" i="10"/>
  <c r="G6" i="10" s="1"/>
  <c r="O2" i="10"/>
  <c r="H5" i="10"/>
  <c r="H6" i="10" s="1"/>
  <c r="I5" i="10"/>
  <c r="I6" i="10" s="1"/>
  <c r="B5" i="10"/>
  <c r="B6" i="10" s="1"/>
  <c r="J5" i="10"/>
  <c r="J6" i="10" s="1"/>
  <c r="D5" i="9"/>
  <c r="D6" i="9" s="1"/>
  <c r="E5" i="9"/>
  <c r="E6" i="9" s="1"/>
  <c r="F5" i="9"/>
  <c r="F6" i="9" s="1"/>
  <c r="G5" i="9"/>
  <c r="G6" i="9" s="1"/>
  <c r="O2" i="9"/>
  <c r="H5" i="9"/>
  <c r="H6" i="9" s="1"/>
  <c r="C5" i="9"/>
  <c r="C6" i="9" s="1"/>
  <c r="I5" i="9"/>
  <c r="I6" i="9" s="1"/>
  <c r="K5" i="9"/>
  <c r="K6" i="9" s="1"/>
  <c r="O2" i="2"/>
  <c r="B5" i="9"/>
  <c r="B6" i="9" s="1"/>
  <c r="J5" i="9"/>
  <c r="J6" i="9" s="1"/>
  <c r="E5" i="6"/>
  <c r="E6" i="6" s="1"/>
  <c r="F5" i="6"/>
  <c r="F6" i="6" s="1"/>
  <c r="C5" i="6"/>
  <c r="C6" i="6" s="1"/>
  <c r="K5" i="6"/>
  <c r="K6" i="6" s="1"/>
  <c r="D5" i="6"/>
  <c r="D6" i="6" s="1"/>
  <c r="G5" i="6"/>
  <c r="G6" i="6" s="1"/>
  <c r="H5" i="6"/>
  <c r="H6" i="6" s="1"/>
  <c r="I5" i="6"/>
  <c r="I6" i="6" s="1"/>
  <c r="B5" i="6"/>
  <c r="B6" i="6" s="1"/>
  <c r="J5" i="6"/>
  <c r="J6" i="6" s="1"/>
  <c r="G17" i="1"/>
  <c r="H17" i="1"/>
  <c r="B17" i="1"/>
  <c r="I17" i="1"/>
  <c r="E17" i="1"/>
  <c r="J17" i="1"/>
  <c r="F17" i="1"/>
  <c r="D16" i="1"/>
  <c r="C16" i="1"/>
  <c r="D17" i="1"/>
  <c r="K16" i="1"/>
  <c r="K17" i="1"/>
  <c r="C17" i="1"/>
  <c r="G16" i="1"/>
  <c r="H16" i="1"/>
  <c r="E16" i="1"/>
  <c r="F16" i="1"/>
  <c r="B16" i="1"/>
  <c r="I16" i="1"/>
  <c r="J16" i="1"/>
  <c r="M5" i="1"/>
  <c r="M6" i="1"/>
  <c r="M11" i="1"/>
  <c r="M10" i="1"/>
  <c r="M9" i="1"/>
  <c r="M12" i="1"/>
  <c r="M4" i="1"/>
  <c r="M8" i="1"/>
  <c r="M7" i="1"/>
  <c r="M3" i="1"/>
  <c r="C14" i="1"/>
  <c r="C15" i="1" s="1"/>
  <c r="D14" i="1"/>
  <c r="D15" i="1" s="1"/>
  <c r="E14" i="1"/>
  <c r="E15" i="1" s="1"/>
  <c r="F14" i="1"/>
  <c r="F15" i="1" s="1"/>
  <c r="J14" i="1"/>
  <c r="J15" i="1" s="1"/>
  <c r="I14" i="1"/>
  <c r="I15" i="1" s="1"/>
  <c r="G14" i="1"/>
  <c r="G15" i="1" s="1"/>
  <c r="H14" i="1"/>
  <c r="H15" i="1" s="1"/>
  <c r="K14" i="1"/>
  <c r="K15" i="1" s="1"/>
  <c r="B14" i="1"/>
  <c r="N12" i="1" l="1"/>
  <c r="M3" i="16"/>
  <c r="B5" i="16"/>
  <c r="B6" i="16" s="1"/>
  <c r="N11" i="1"/>
  <c r="M3" i="15"/>
  <c r="N10" i="1"/>
  <c r="M3" i="14"/>
  <c r="N9" i="1"/>
  <c r="M3" i="13"/>
  <c r="N8" i="1"/>
  <c r="M3" i="12"/>
  <c r="N7" i="1"/>
  <c r="M3" i="11"/>
  <c r="N6" i="1"/>
  <c r="M3" i="10"/>
  <c r="N5" i="1"/>
  <c r="M3" i="9"/>
  <c r="N4" i="1"/>
  <c r="O4" i="1" s="1"/>
  <c r="M3" i="6"/>
  <c r="N3" i="1"/>
  <c r="M3" i="2"/>
  <c r="B15" i="1"/>
  <c r="O12" i="1" l="1"/>
  <c r="N3" i="16"/>
  <c r="O11" i="1"/>
  <c r="N3" i="15"/>
  <c r="O10" i="1"/>
  <c r="N3" i="14"/>
  <c r="O9" i="1"/>
  <c r="N3" i="13"/>
  <c r="O8" i="1"/>
  <c r="N3" i="12"/>
  <c r="O7" i="1"/>
  <c r="N3" i="11"/>
  <c r="O6" i="1"/>
  <c r="N3" i="10"/>
  <c r="O5" i="1"/>
  <c r="N3" i="9"/>
  <c r="N3" i="6"/>
  <c r="O3" i="1"/>
  <c r="N3" i="2"/>
  <c r="O3" i="15" l="1"/>
  <c r="O3" i="16"/>
  <c r="O3" i="13"/>
  <c r="O3" i="14"/>
  <c r="O3" i="11"/>
  <c r="O3" i="12"/>
  <c r="O3" i="9"/>
  <c r="O3" i="10"/>
  <c r="O3" i="2"/>
  <c r="O3" i="6"/>
</calcChain>
</file>

<file path=xl/sharedStrings.xml><?xml version="1.0" encoding="utf-8"?>
<sst xmlns="http://schemas.openxmlformats.org/spreadsheetml/2006/main" count="210" uniqueCount="45">
  <si>
    <t>Tim</t>
  </si>
  <si>
    <t>Ann</t>
  </si>
  <si>
    <t>Sue</t>
  </si>
  <si>
    <t>Jon</t>
  </si>
  <si>
    <t>Louis</t>
  </si>
  <si>
    <t>Marge</t>
  </si>
  <si>
    <t>Kaylee</t>
  </si>
  <si>
    <t>Jim</t>
  </si>
  <si>
    <t>Lola</t>
  </si>
  <si>
    <t>Sam</t>
  </si>
  <si>
    <t>H1</t>
  </si>
  <si>
    <t>H2</t>
  </si>
  <si>
    <t>H3</t>
  </si>
  <si>
    <t>H4</t>
  </si>
  <si>
    <t>Test 1</t>
  </si>
  <si>
    <t>H5</t>
  </si>
  <si>
    <t>H7</t>
  </si>
  <si>
    <t>Test 2</t>
  </si>
  <si>
    <t>H8</t>
  </si>
  <si>
    <t>Assignment Average Raw Points</t>
  </si>
  <si>
    <t>Assignment Average Percentage</t>
  </si>
  <si>
    <t xml:space="preserve">H6 </t>
  </si>
  <si>
    <t>Student Total Points</t>
  </si>
  <si>
    <t>Student Total Percentage</t>
  </si>
  <si>
    <t>Teacher</t>
  </si>
  <si>
    <t>Median</t>
  </si>
  <si>
    <t>Standard Deviation</t>
  </si>
  <si>
    <t>Value</t>
  </si>
  <si>
    <t>Grade</t>
  </si>
  <si>
    <t>F</t>
  </si>
  <si>
    <t>D</t>
  </si>
  <si>
    <t>D-</t>
  </si>
  <si>
    <t>C-</t>
  </si>
  <si>
    <t>C</t>
  </si>
  <si>
    <t>B-</t>
  </si>
  <si>
    <t>B</t>
  </si>
  <si>
    <t>A-</t>
  </si>
  <si>
    <t>A</t>
  </si>
  <si>
    <t>Letter Grade</t>
  </si>
  <si>
    <t>Name</t>
  </si>
  <si>
    <t>Total</t>
  </si>
  <si>
    <t>Percentage</t>
  </si>
  <si>
    <t>Percent</t>
  </si>
  <si>
    <t>Final Grade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</si>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</sst>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0" xfId="0" applyNumberFormat="1"/>
  </cellXfs>
  <cellStyles count="1">
    <cellStyle name="Normal" xfId="0" builtinId="0"/>
  </cellStyles>
  <dxfs count="2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Tim!$A$3</c:f>
              <c:strCache>
                <c:ptCount val="1"/>
                <c:pt idx="0">
                  <c:v>Tim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Tim!$B$1:$K$1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Tim!$B$5:$K$5</c:f>
              <c:numCache>
                <c:formatCode>0.00</c:formatCode>
                <c:ptCount val="10"/>
                <c:pt idx="0">
                  <c:v>90</c:v>
                </c:pt>
                <c:pt idx="1">
                  <c:v>40</c:v>
                </c:pt>
                <c:pt idx="2">
                  <c:v>73.333333333333329</c:v>
                </c:pt>
                <c:pt idx="3">
                  <c:v>90</c:v>
                </c:pt>
                <c:pt idx="4">
                  <c:v>90</c:v>
                </c:pt>
                <c:pt idx="5">
                  <c:v>80</c:v>
                </c:pt>
                <c:pt idx="6">
                  <c:v>50</c:v>
                </c:pt>
                <c:pt idx="7">
                  <c:v>20</c:v>
                </c:pt>
                <c:pt idx="8">
                  <c:v>55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5-4845-BDA7-D35B37D0AA49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5-4845-BDA7-D35B37D0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Sam!$A$3</c:f>
              <c:strCache>
                <c:ptCount val="1"/>
                <c:pt idx="0">
                  <c:v>Sam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Sam!$B$1:$K$1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Sam!$B$5:$K$5</c:f>
              <c:numCache>
                <c:formatCode>0.00</c:formatCode>
                <c:ptCount val="10"/>
                <c:pt idx="0">
                  <c:v>70</c:v>
                </c:pt>
                <c:pt idx="1">
                  <c:v>55</c:v>
                </c:pt>
                <c:pt idx="2">
                  <c:v>26.666666666666668</c:v>
                </c:pt>
                <c:pt idx="3">
                  <c:v>100</c:v>
                </c:pt>
                <c:pt idx="4">
                  <c:v>62</c:v>
                </c:pt>
                <c:pt idx="5">
                  <c:v>46.666666666666664</c:v>
                </c:pt>
                <c:pt idx="6">
                  <c:v>100</c:v>
                </c:pt>
                <c:pt idx="7">
                  <c:v>30</c:v>
                </c:pt>
                <c:pt idx="8">
                  <c:v>50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5-4DD7-9FFB-E341EA682EC0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65-4DD7-9FFB-E341EA682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Ann!$A$3</c:f>
              <c:strCache>
                <c:ptCount val="1"/>
                <c:pt idx="0">
                  <c:v>Ann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Ann!$B$1:$K$1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Ann!$B$5:$K$5</c:f>
              <c:numCache>
                <c:formatCode>0.00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13.333333333333334</c:v>
                </c:pt>
                <c:pt idx="3">
                  <c:v>90</c:v>
                </c:pt>
                <c:pt idx="4">
                  <c:v>96</c:v>
                </c:pt>
                <c:pt idx="5">
                  <c:v>33.333333333333336</c:v>
                </c:pt>
                <c:pt idx="6">
                  <c:v>75</c:v>
                </c:pt>
                <c:pt idx="7">
                  <c:v>0</c:v>
                </c:pt>
                <c:pt idx="8">
                  <c:v>61.666666666666664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6-460D-B336-EABBC6BA1199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D6-460D-B336-EABBC6BA1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Sue!$A$3</c:f>
              <c:strCache>
                <c:ptCount val="1"/>
                <c:pt idx="0">
                  <c:v>Sue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Sue!$B$1:$K$1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Sue!$B$5:$K$5</c:f>
              <c:numCache>
                <c:formatCode>0.00</c:formatCode>
                <c:ptCount val="10"/>
                <c:pt idx="0">
                  <c:v>60</c:v>
                </c:pt>
                <c:pt idx="1">
                  <c:v>35</c:v>
                </c:pt>
                <c:pt idx="2">
                  <c:v>100</c:v>
                </c:pt>
                <c:pt idx="3">
                  <c:v>50</c:v>
                </c:pt>
                <c:pt idx="4">
                  <c:v>66</c:v>
                </c:pt>
                <c:pt idx="5">
                  <c:v>6.666666666666667</c:v>
                </c:pt>
                <c:pt idx="6">
                  <c:v>75</c:v>
                </c:pt>
                <c:pt idx="7">
                  <c:v>70</c:v>
                </c:pt>
                <c:pt idx="8">
                  <c:v>90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B-4D4E-970B-1C356FF8D82B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4B-4D4E-970B-1C356FF8D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Jon!$A$3</c:f>
              <c:strCache>
                <c:ptCount val="1"/>
                <c:pt idx="0">
                  <c:v>Jon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Jon!$B$1:$K$1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Jon!$B$5:$K$5</c:f>
              <c:numCache>
                <c:formatCode>0.00</c:formatCode>
                <c:ptCount val="10"/>
                <c:pt idx="0">
                  <c:v>80</c:v>
                </c:pt>
                <c:pt idx="1">
                  <c:v>40</c:v>
                </c:pt>
                <c:pt idx="2">
                  <c:v>40</c:v>
                </c:pt>
                <c:pt idx="3">
                  <c:v>50</c:v>
                </c:pt>
                <c:pt idx="4">
                  <c:v>86</c:v>
                </c:pt>
                <c:pt idx="5">
                  <c:v>86.666666666666671</c:v>
                </c:pt>
                <c:pt idx="6">
                  <c:v>75</c:v>
                </c:pt>
                <c:pt idx="7">
                  <c:v>30</c:v>
                </c:pt>
                <c:pt idx="8">
                  <c:v>100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3-4396-9A42-C36FBA8B5629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3-4396-9A42-C36FBA8B5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Louis!$A$3</c:f>
              <c:strCache>
                <c:ptCount val="1"/>
                <c:pt idx="0">
                  <c:v>Louis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Louis!$B$1:$K$1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Louis!$B$5:$K$5</c:f>
              <c:numCache>
                <c:formatCode>0.00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33.333333333333336</c:v>
                </c:pt>
                <c:pt idx="3">
                  <c:v>0</c:v>
                </c:pt>
                <c:pt idx="4">
                  <c:v>66</c:v>
                </c:pt>
                <c:pt idx="5">
                  <c:v>80</c:v>
                </c:pt>
                <c:pt idx="6">
                  <c:v>55</c:v>
                </c:pt>
                <c:pt idx="7">
                  <c:v>20</c:v>
                </c:pt>
                <c:pt idx="8">
                  <c:v>100</c:v>
                </c:pt>
                <c:pt idx="9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E-46C1-891D-2FEA6C47679B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E-46C1-891D-2FEA6C47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Marge!$A$3</c:f>
              <c:strCache>
                <c:ptCount val="1"/>
                <c:pt idx="0">
                  <c:v>Marge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Marge!$B$1:$K$1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Marge!$B$5:$K$5</c:f>
              <c:numCache>
                <c:formatCode>0.00</c:formatCode>
                <c:ptCount val="10"/>
                <c:pt idx="0">
                  <c:v>70</c:v>
                </c:pt>
                <c:pt idx="1">
                  <c:v>80</c:v>
                </c:pt>
                <c:pt idx="2">
                  <c:v>40</c:v>
                </c:pt>
                <c:pt idx="3">
                  <c:v>50</c:v>
                </c:pt>
                <c:pt idx="4">
                  <c:v>98</c:v>
                </c:pt>
                <c:pt idx="5">
                  <c:v>80</c:v>
                </c:pt>
                <c:pt idx="6">
                  <c:v>90</c:v>
                </c:pt>
                <c:pt idx="7">
                  <c:v>20</c:v>
                </c:pt>
                <c:pt idx="8">
                  <c:v>68.333333333333329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E-4B05-A194-0133D2F90503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E-4B05-A194-0133D2F90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Kaylee!$A$3</c:f>
              <c:strCache>
                <c:ptCount val="1"/>
                <c:pt idx="0">
                  <c:v>Kaylee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Kaylee!$B$1:$K$1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Kaylee!$B$5:$K$5</c:f>
              <c:numCache>
                <c:formatCode>0.00</c:formatCode>
                <c:ptCount val="10"/>
                <c:pt idx="0">
                  <c:v>40</c:v>
                </c:pt>
                <c:pt idx="1">
                  <c:v>50</c:v>
                </c:pt>
                <c:pt idx="2">
                  <c:v>73.333333333333329</c:v>
                </c:pt>
                <c:pt idx="3">
                  <c:v>30</c:v>
                </c:pt>
                <c:pt idx="4">
                  <c:v>82</c:v>
                </c:pt>
                <c:pt idx="5">
                  <c:v>66.666666666666671</c:v>
                </c:pt>
                <c:pt idx="6">
                  <c:v>70</c:v>
                </c:pt>
                <c:pt idx="7">
                  <c:v>70</c:v>
                </c:pt>
                <c:pt idx="8">
                  <c:v>58.333333333333336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E-47CC-AE14-ACCDF6E3F4B5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1E-47CC-AE14-ACCDF6E3F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Jim!$A$3</c:f>
              <c:strCache>
                <c:ptCount val="1"/>
                <c:pt idx="0">
                  <c:v>Jim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Jim!$B$1:$K$1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Jim!$B$5:$K$5</c:f>
              <c:numCache>
                <c:formatCode>0.00</c:formatCode>
                <c:ptCount val="10"/>
                <c:pt idx="0">
                  <c:v>100</c:v>
                </c:pt>
                <c:pt idx="1">
                  <c:v>15</c:v>
                </c:pt>
                <c:pt idx="2">
                  <c:v>73.333333333333329</c:v>
                </c:pt>
                <c:pt idx="3">
                  <c:v>0</c:v>
                </c:pt>
                <c:pt idx="4">
                  <c:v>98</c:v>
                </c:pt>
                <c:pt idx="5">
                  <c:v>66.666666666666671</c:v>
                </c:pt>
                <c:pt idx="6">
                  <c:v>95</c:v>
                </c:pt>
                <c:pt idx="7">
                  <c:v>90</c:v>
                </c:pt>
                <c:pt idx="8">
                  <c:v>50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A-4C25-B556-65AE98E9FF00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A-4C25-B556-65AE98E9F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Assignment Grades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Lola!$A$3</c:f>
              <c:strCache>
                <c:ptCount val="1"/>
                <c:pt idx="0">
                  <c:v>Lola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Lola!$B$1:$K$1</c:f>
              <c:strCache>
                <c:ptCount val="10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Test 1</c:v>
                </c:pt>
                <c:pt idx="5">
                  <c:v>H5</c:v>
                </c:pt>
                <c:pt idx="6">
                  <c:v>H6 </c:v>
                </c:pt>
                <c:pt idx="7">
                  <c:v>H7</c:v>
                </c:pt>
                <c:pt idx="8">
                  <c:v>Test 2</c:v>
                </c:pt>
                <c:pt idx="9">
                  <c:v>H8</c:v>
                </c:pt>
              </c:strCache>
            </c:strRef>
          </c:cat>
          <c:val>
            <c:numRef>
              <c:f>Lola!$B$5:$K$5</c:f>
              <c:numCache>
                <c:formatCode>0.00</c:formatCode>
                <c:ptCount val="10"/>
                <c:pt idx="0">
                  <c:v>40</c:v>
                </c:pt>
                <c:pt idx="1">
                  <c:v>50</c:v>
                </c:pt>
                <c:pt idx="2">
                  <c:v>40</c:v>
                </c:pt>
                <c:pt idx="3">
                  <c:v>50</c:v>
                </c:pt>
                <c:pt idx="4">
                  <c:v>76</c:v>
                </c:pt>
                <c:pt idx="5">
                  <c:v>20</c:v>
                </c:pt>
                <c:pt idx="6">
                  <c:v>90</c:v>
                </c:pt>
                <c:pt idx="7">
                  <c:v>40</c:v>
                </c:pt>
                <c:pt idx="8">
                  <c:v>88.333333333333329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B-442A-9D6D-65EDD35F76E9}"/>
            </c:ext>
          </c:extLst>
        </c:ser>
        <c:ser>
          <c:idx val="1"/>
          <c:order val="1"/>
          <c:tx>
            <c:v>Class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Class!$B$15:$K$15</c:f>
              <c:numCache>
                <c:formatCode>0.00</c:formatCode>
                <c:ptCount val="10"/>
                <c:pt idx="0">
                  <c:v>57</c:v>
                </c:pt>
                <c:pt idx="1">
                  <c:v>39</c:v>
                </c:pt>
                <c:pt idx="2">
                  <c:v>51.333333333333336</c:v>
                </c:pt>
                <c:pt idx="3">
                  <c:v>50.999999999999993</c:v>
                </c:pt>
                <c:pt idx="4">
                  <c:v>82</c:v>
                </c:pt>
                <c:pt idx="5">
                  <c:v>56.666666666666664</c:v>
                </c:pt>
                <c:pt idx="6">
                  <c:v>77.5</c:v>
                </c:pt>
                <c:pt idx="7">
                  <c:v>39</c:v>
                </c:pt>
                <c:pt idx="8">
                  <c:v>72.166666666666671</c:v>
                </c:pt>
                <c:pt idx="9">
                  <c:v>50.999999999999993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42A-9D6D-65EDD35F7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505336"/>
        <c:axId val="374510256"/>
      </c:barChart>
      <c:catAx>
        <c:axId val="37450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10256"/>
        <c:crosses val="autoZero"/>
        <c:auto val="1"/>
        <c:lblAlgn val="ctr"/>
        <c:lblOffset val="100"/>
        <c:noMultiLvlLbl val="0"/>
      </c:catAx>
      <c:valAx>
        <c:axId val="3745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0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204786</xdr:colOff>
      <xdr:row>8</xdr:row>
      <xdr:rowOff>47624</xdr:rowOff>
    </xdr:from>
    <xdr:to>
      <xdr:col>18</xdr:col>
      <xdr:colOff>561974</xdr:colOff>
      <xdr:row>32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K3" sqref="K3:K12"/>
    </sheetView>
  </sheetViews>
  <sheetFormatPr defaultRowHeight="15" x14ac:dyDescent="0.25"/>
  <cols>
    <col min="1" max="1" width="30" bestFit="1" customWidth="1"/>
    <col min="2" max="3" width="13.28515625" bestFit="1" customWidth="1"/>
    <col min="4" max="4" width="13.7109375" bestFit="1" customWidth="1"/>
    <col min="5" max="5" width="13.28515625" bestFit="1" customWidth="1"/>
    <col min="6" max="6" width="16.140625" bestFit="1" customWidth="1"/>
    <col min="7" max="9" width="13.28515625" bestFit="1" customWidth="1"/>
    <col min="10" max="10" width="16.140625" bestFit="1" customWidth="1"/>
    <col min="11" max="11" width="13.28515625" bestFit="1" customWidth="1"/>
    <col min="13" max="13" width="19.140625" bestFit="1" customWidth="1"/>
    <col min="14" max="14" width="23.7109375" bestFit="1" customWidth="1"/>
    <col min="15" max="15" width="12" bestFit="1" customWidth="1"/>
  </cols>
  <sheetData>
    <row r="1" spans="1:15" x14ac:dyDescent="0.25"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22</v>
      </c>
      <c r="N1" t="s">
        <v>23</v>
      </c>
      <c r="O1" t="s">
        <v>38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SUM(B2:K2)</f>
        <v>220</v>
      </c>
      <c r="N2" s="2">
        <f>100*M2/$M$2</f>
        <v>100</v>
      </c>
      <c r="O2" t="str">
        <f t="shared" ref="O2:O12" si="0">LOOKUP(N2,gradescale)</f>
        <v>A</v>
      </c>
    </row>
    <row r="3" spans="1:15" x14ac:dyDescent="0.25">
      <c r="A3" t="s">
        <v>0</v>
      </c>
      <c r="B3">
        <f ca="1">RANDBETWEEN(0,10)</f>
        <v>9</v>
      </c>
      <c r="C3">
        <f ca="1">RANDBETWEEN(0,20)</f>
        <v>8</v>
      </c>
      <c r="D3">
        <f ca="1">RANDBETWEEN(0,15)</f>
        <v>11</v>
      </c>
      <c r="E3">
        <f ca="1">RANDBETWEEN(0,10)</f>
        <v>9</v>
      </c>
      <c r="F3">
        <f ca="1">RANDBETWEEN(25,50)</f>
        <v>45</v>
      </c>
      <c r="G3">
        <f ca="1">RANDBETWEEN(0,15)</f>
        <v>12</v>
      </c>
      <c r="H3">
        <f ca="1">RANDBETWEEN(10,20)</f>
        <v>10</v>
      </c>
      <c r="I3">
        <f ca="1">RANDBETWEEN(0,10)</f>
        <v>2</v>
      </c>
      <c r="J3">
        <f ca="1">RANDBETWEEN(30,60)</f>
        <v>33</v>
      </c>
      <c r="K3">
        <f ca="1">RANDBETWEEN(0,10)</f>
        <v>6</v>
      </c>
      <c r="M3">
        <f ca="1">SUM(B3:K3)</f>
        <v>145</v>
      </c>
      <c r="N3" s="2">
        <f ca="1">100*M3/$M$2</f>
        <v>65.909090909090907</v>
      </c>
      <c r="O3" t="str">
        <f t="shared" ca="1" si="0"/>
        <v>D</v>
      </c>
    </row>
    <row r="4" spans="1:15" x14ac:dyDescent="0.25">
      <c r="A4" t="s">
        <v>1</v>
      </c>
      <c r="B4">
        <f t="shared" ref="B4:B12" ca="1" si="1">RANDBETWEEN(0,10)</f>
        <v>2</v>
      </c>
      <c r="C4">
        <f t="shared" ref="C4:C12" ca="1" si="2">RANDBETWEEN(0,20)</f>
        <v>4</v>
      </c>
      <c r="D4">
        <f t="shared" ref="D4:D12" ca="1" si="3">RANDBETWEEN(0,15)</f>
        <v>2</v>
      </c>
      <c r="E4">
        <f t="shared" ref="E4:E12" ca="1" si="4">RANDBETWEEN(0,10)</f>
        <v>9</v>
      </c>
      <c r="F4">
        <f t="shared" ref="F4:F12" ca="1" si="5">RANDBETWEEN(25,50)</f>
        <v>48</v>
      </c>
      <c r="G4">
        <f t="shared" ref="G4:G12" ca="1" si="6">RANDBETWEEN(0,15)</f>
        <v>5</v>
      </c>
      <c r="H4">
        <f t="shared" ref="H4:H12" ca="1" si="7">RANDBETWEEN(10,20)</f>
        <v>15</v>
      </c>
      <c r="I4">
        <f t="shared" ref="I4:I12" ca="1" si="8">RANDBETWEEN(0,10)</f>
        <v>0</v>
      </c>
      <c r="J4">
        <f t="shared" ref="J4:J12" ca="1" si="9">RANDBETWEEN(30,60)</f>
        <v>37</v>
      </c>
      <c r="K4">
        <f t="shared" ref="K4:K12" ca="1" si="10">RANDBETWEEN(0,10)</f>
        <v>1</v>
      </c>
      <c r="M4">
        <f t="shared" ref="M4:M12" ca="1" si="11">SUM(B4:K4)</f>
        <v>123</v>
      </c>
      <c r="N4" s="2">
        <f t="shared" ref="N4:N12" ca="1" si="12">100*M4/$M$2</f>
        <v>55.909090909090907</v>
      </c>
      <c r="O4" t="str">
        <f t="shared" ca="1" si="0"/>
        <v>F</v>
      </c>
    </row>
    <row r="5" spans="1:15" x14ac:dyDescent="0.25">
      <c r="A5" t="s">
        <v>2</v>
      </c>
      <c r="B5">
        <f t="shared" ca="1" si="1"/>
        <v>6</v>
      </c>
      <c r="C5">
        <f t="shared" ca="1" si="2"/>
        <v>7</v>
      </c>
      <c r="D5">
        <f t="shared" ca="1" si="3"/>
        <v>15</v>
      </c>
      <c r="E5">
        <f t="shared" ca="1" si="4"/>
        <v>5</v>
      </c>
      <c r="F5">
        <f t="shared" ca="1" si="5"/>
        <v>33</v>
      </c>
      <c r="G5">
        <f t="shared" ca="1" si="6"/>
        <v>1</v>
      </c>
      <c r="H5">
        <f t="shared" ca="1" si="7"/>
        <v>15</v>
      </c>
      <c r="I5">
        <f t="shared" ca="1" si="8"/>
        <v>7</v>
      </c>
      <c r="J5">
        <f t="shared" ca="1" si="9"/>
        <v>54</v>
      </c>
      <c r="K5">
        <f t="shared" ca="1" si="10"/>
        <v>1</v>
      </c>
      <c r="M5">
        <f t="shared" ca="1" si="11"/>
        <v>144</v>
      </c>
      <c r="N5" s="2">
        <f t="shared" ca="1" si="12"/>
        <v>65.454545454545453</v>
      </c>
      <c r="O5" t="str">
        <f t="shared" ca="1" si="0"/>
        <v>D</v>
      </c>
    </row>
    <row r="6" spans="1:15" x14ac:dyDescent="0.25">
      <c r="A6" t="s">
        <v>3</v>
      </c>
      <c r="B6">
        <f t="shared" ca="1" si="1"/>
        <v>8</v>
      </c>
      <c r="C6">
        <f t="shared" ca="1" si="2"/>
        <v>8</v>
      </c>
      <c r="D6">
        <f t="shared" ca="1" si="3"/>
        <v>6</v>
      </c>
      <c r="E6">
        <f t="shared" ca="1" si="4"/>
        <v>5</v>
      </c>
      <c r="F6">
        <f t="shared" ca="1" si="5"/>
        <v>43</v>
      </c>
      <c r="G6">
        <f t="shared" ca="1" si="6"/>
        <v>13</v>
      </c>
      <c r="H6">
        <f t="shared" ca="1" si="7"/>
        <v>15</v>
      </c>
      <c r="I6">
        <f t="shared" ca="1" si="8"/>
        <v>3</v>
      </c>
      <c r="J6">
        <f t="shared" ca="1" si="9"/>
        <v>60</v>
      </c>
      <c r="K6">
        <f t="shared" ca="1" si="10"/>
        <v>1</v>
      </c>
      <c r="M6">
        <f t="shared" ca="1" si="11"/>
        <v>162</v>
      </c>
      <c r="N6" s="2">
        <f t="shared" ca="1" si="12"/>
        <v>73.63636363636364</v>
      </c>
      <c r="O6" t="str">
        <f t="shared" ca="1" si="0"/>
        <v>C</v>
      </c>
    </row>
    <row r="7" spans="1:15" x14ac:dyDescent="0.25">
      <c r="A7" t="s">
        <v>4</v>
      </c>
      <c r="B7">
        <f t="shared" ca="1" si="1"/>
        <v>0</v>
      </c>
      <c r="C7">
        <f t="shared" ca="1" si="2"/>
        <v>1</v>
      </c>
      <c r="D7">
        <f t="shared" ca="1" si="3"/>
        <v>5</v>
      </c>
      <c r="E7">
        <f t="shared" ca="1" si="4"/>
        <v>0</v>
      </c>
      <c r="F7">
        <f t="shared" ca="1" si="5"/>
        <v>33</v>
      </c>
      <c r="G7">
        <f t="shared" ca="1" si="6"/>
        <v>12</v>
      </c>
      <c r="H7">
        <f t="shared" ca="1" si="7"/>
        <v>11</v>
      </c>
      <c r="I7">
        <f t="shared" ca="1" si="8"/>
        <v>2</v>
      </c>
      <c r="J7">
        <f t="shared" ca="1" si="9"/>
        <v>60</v>
      </c>
      <c r="K7">
        <f t="shared" ca="1" si="10"/>
        <v>8</v>
      </c>
      <c r="M7">
        <f t="shared" ca="1" si="11"/>
        <v>132</v>
      </c>
      <c r="N7" s="2">
        <f t="shared" ca="1" si="12"/>
        <v>60</v>
      </c>
      <c r="O7" t="str">
        <f t="shared" ca="1" si="0"/>
        <v>D-</v>
      </c>
    </row>
    <row r="8" spans="1:15" x14ac:dyDescent="0.25">
      <c r="A8" t="s">
        <v>5</v>
      </c>
      <c r="B8">
        <f t="shared" ca="1" si="1"/>
        <v>7</v>
      </c>
      <c r="C8">
        <f t="shared" ca="1" si="2"/>
        <v>16</v>
      </c>
      <c r="D8">
        <f t="shared" ca="1" si="3"/>
        <v>6</v>
      </c>
      <c r="E8">
        <f t="shared" ca="1" si="4"/>
        <v>5</v>
      </c>
      <c r="F8">
        <f t="shared" ca="1" si="5"/>
        <v>49</v>
      </c>
      <c r="G8">
        <f t="shared" ca="1" si="6"/>
        <v>12</v>
      </c>
      <c r="H8">
        <f t="shared" ca="1" si="7"/>
        <v>18</v>
      </c>
      <c r="I8">
        <f t="shared" ca="1" si="8"/>
        <v>2</v>
      </c>
      <c r="J8">
        <f t="shared" ca="1" si="9"/>
        <v>41</v>
      </c>
      <c r="K8">
        <f t="shared" ca="1" si="10"/>
        <v>9</v>
      </c>
      <c r="M8">
        <f t="shared" ca="1" si="11"/>
        <v>165</v>
      </c>
      <c r="N8" s="2">
        <f t="shared" ca="1" si="12"/>
        <v>75</v>
      </c>
      <c r="O8" t="str">
        <f t="shared" ca="1" si="0"/>
        <v>C</v>
      </c>
    </row>
    <row r="9" spans="1:15" x14ac:dyDescent="0.25">
      <c r="A9" t="s">
        <v>6</v>
      </c>
      <c r="B9">
        <f t="shared" ca="1" si="1"/>
        <v>4</v>
      </c>
      <c r="C9">
        <f t="shared" ca="1" si="2"/>
        <v>10</v>
      </c>
      <c r="D9">
        <f t="shared" ca="1" si="3"/>
        <v>11</v>
      </c>
      <c r="E9">
        <f t="shared" ca="1" si="4"/>
        <v>3</v>
      </c>
      <c r="F9">
        <f t="shared" ca="1" si="5"/>
        <v>41</v>
      </c>
      <c r="G9">
        <f t="shared" ca="1" si="6"/>
        <v>10</v>
      </c>
      <c r="H9">
        <f t="shared" ca="1" si="7"/>
        <v>14</v>
      </c>
      <c r="I9">
        <f t="shared" ca="1" si="8"/>
        <v>7</v>
      </c>
      <c r="J9">
        <f t="shared" ca="1" si="9"/>
        <v>35</v>
      </c>
      <c r="K9">
        <f t="shared" ca="1" si="10"/>
        <v>7</v>
      </c>
      <c r="M9">
        <f t="shared" ca="1" si="11"/>
        <v>142</v>
      </c>
      <c r="N9" s="2">
        <f t="shared" ca="1" si="12"/>
        <v>64.545454545454547</v>
      </c>
      <c r="O9" t="str">
        <f t="shared" ca="1" si="0"/>
        <v>D</v>
      </c>
    </row>
    <row r="10" spans="1:15" x14ac:dyDescent="0.25">
      <c r="A10" t="s">
        <v>7</v>
      </c>
      <c r="B10">
        <f t="shared" ca="1" si="1"/>
        <v>10</v>
      </c>
      <c r="C10">
        <f t="shared" ca="1" si="2"/>
        <v>3</v>
      </c>
      <c r="D10">
        <f t="shared" ca="1" si="3"/>
        <v>11</v>
      </c>
      <c r="E10">
        <f t="shared" ca="1" si="4"/>
        <v>0</v>
      </c>
      <c r="F10">
        <f t="shared" ca="1" si="5"/>
        <v>49</v>
      </c>
      <c r="G10">
        <f t="shared" ca="1" si="6"/>
        <v>10</v>
      </c>
      <c r="H10">
        <f t="shared" ca="1" si="7"/>
        <v>19</v>
      </c>
      <c r="I10">
        <f t="shared" ca="1" si="8"/>
        <v>9</v>
      </c>
      <c r="J10">
        <f t="shared" ca="1" si="9"/>
        <v>30</v>
      </c>
      <c r="K10">
        <f t="shared" ca="1" si="10"/>
        <v>2</v>
      </c>
      <c r="M10">
        <f t="shared" ca="1" si="11"/>
        <v>143</v>
      </c>
      <c r="N10" s="2">
        <f t="shared" ca="1" si="12"/>
        <v>65</v>
      </c>
      <c r="O10" t="str">
        <f t="shared" ca="1" si="0"/>
        <v>D</v>
      </c>
    </row>
    <row r="11" spans="1:15" x14ac:dyDescent="0.25">
      <c r="A11" t="s">
        <v>8</v>
      </c>
      <c r="B11">
        <f t="shared" ca="1" si="1"/>
        <v>4</v>
      </c>
      <c r="C11">
        <f t="shared" ca="1" si="2"/>
        <v>10</v>
      </c>
      <c r="D11">
        <f t="shared" ca="1" si="3"/>
        <v>6</v>
      </c>
      <c r="E11">
        <f t="shared" ca="1" si="4"/>
        <v>5</v>
      </c>
      <c r="F11">
        <f t="shared" ca="1" si="5"/>
        <v>38</v>
      </c>
      <c r="G11">
        <f t="shared" ca="1" si="6"/>
        <v>3</v>
      </c>
      <c r="H11">
        <f t="shared" ca="1" si="7"/>
        <v>18</v>
      </c>
      <c r="I11">
        <f t="shared" ca="1" si="8"/>
        <v>4</v>
      </c>
      <c r="J11">
        <f t="shared" ca="1" si="9"/>
        <v>53</v>
      </c>
      <c r="K11">
        <f t="shared" ca="1" si="10"/>
        <v>6</v>
      </c>
      <c r="M11">
        <f t="shared" ca="1" si="11"/>
        <v>147</v>
      </c>
      <c r="N11" s="2">
        <f t="shared" ca="1" si="12"/>
        <v>66.818181818181813</v>
      </c>
      <c r="O11" t="str">
        <f t="shared" ca="1" si="0"/>
        <v>D</v>
      </c>
    </row>
    <row r="12" spans="1:15" x14ac:dyDescent="0.25">
      <c r="A12" t="s">
        <v>9</v>
      </c>
      <c r="B12">
        <f t="shared" ca="1" si="1"/>
        <v>7</v>
      </c>
      <c r="C12">
        <f t="shared" ca="1" si="2"/>
        <v>11</v>
      </c>
      <c r="D12">
        <f t="shared" ca="1" si="3"/>
        <v>4</v>
      </c>
      <c r="E12">
        <f t="shared" ca="1" si="4"/>
        <v>10</v>
      </c>
      <c r="F12">
        <f t="shared" ca="1" si="5"/>
        <v>31</v>
      </c>
      <c r="G12">
        <f t="shared" ca="1" si="6"/>
        <v>7</v>
      </c>
      <c r="H12">
        <f t="shared" ca="1" si="7"/>
        <v>20</v>
      </c>
      <c r="I12">
        <f t="shared" ca="1" si="8"/>
        <v>3</v>
      </c>
      <c r="J12">
        <f t="shared" ca="1" si="9"/>
        <v>30</v>
      </c>
      <c r="K12">
        <f t="shared" ca="1" si="10"/>
        <v>10</v>
      </c>
      <c r="M12">
        <f t="shared" ca="1" si="11"/>
        <v>133</v>
      </c>
      <c r="N12" s="2">
        <f t="shared" ca="1" si="12"/>
        <v>60.454545454545453</v>
      </c>
      <c r="O12" t="str">
        <f t="shared" ca="1" si="0"/>
        <v>D-</v>
      </c>
    </row>
    <row r="14" spans="1:15" x14ac:dyDescent="0.25">
      <c r="A14" t="s">
        <v>19</v>
      </c>
      <c r="B14" s="2">
        <f ca="1">AVERAGE(B3:B12)</f>
        <v>5.7</v>
      </c>
      <c r="C14" s="2">
        <f t="shared" ref="C14:K14" ca="1" si="13">AVERAGE(C3:C12)</f>
        <v>7.8</v>
      </c>
      <c r="D14" s="2">
        <f t="shared" ca="1" si="13"/>
        <v>7.7</v>
      </c>
      <c r="E14" s="2">
        <f t="shared" ca="1" si="13"/>
        <v>5.0999999999999996</v>
      </c>
      <c r="F14" s="2">
        <f t="shared" ca="1" si="13"/>
        <v>41</v>
      </c>
      <c r="G14" s="2">
        <f t="shared" ca="1" si="13"/>
        <v>8.5</v>
      </c>
      <c r="H14" s="2">
        <f t="shared" ca="1" si="13"/>
        <v>15.5</v>
      </c>
      <c r="I14" s="2">
        <f t="shared" ca="1" si="13"/>
        <v>3.9</v>
      </c>
      <c r="J14" s="2">
        <f t="shared" ca="1" si="13"/>
        <v>43.3</v>
      </c>
      <c r="K14" s="2">
        <f t="shared" ca="1" si="13"/>
        <v>5.0999999999999996</v>
      </c>
    </row>
    <row r="15" spans="1:15" x14ac:dyDescent="0.25">
      <c r="A15" t="s">
        <v>20</v>
      </c>
      <c r="B15" s="2">
        <f ca="1">100*B14/B2</f>
        <v>57</v>
      </c>
      <c r="C15" s="2">
        <f t="shared" ref="C15:K15" ca="1" si="14">100*C14/C2</f>
        <v>39</v>
      </c>
      <c r="D15" s="2">
        <f t="shared" ca="1" si="14"/>
        <v>51.333333333333336</v>
      </c>
      <c r="E15" s="2">
        <f t="shared" ca="1" si="14"/>
        <v>50.999999999999993</v>
      </c>
      <c r="F15" s="2">
        <f t="shared" ca="1" si="14"/>
        <v>82</v>
      </c>
      <c r="G15" s="2">
        <f t="shared" ca="1" si="14"/>
        <v>56.666666666666664</v>
      </c>
      <c r="H15" s="2">
        <f t="shared" ca="1" si="14"/>
        <v>77.5</v>
      </c>
      <c r="I15" s="2">
        <f t="shared" ca="1" si="14"/>
        <v>39</v>
      </c>
      <c r="J15" s="2">
        <f t="shared" ca="1" si="14"/>
        <v>72.166666666666671</v>
      </c>
      <c r="K15" s="2">
        <f t="shared" ca="1" si="14"/>
        <v>50.999999999999993</v>
      </c>
    </row>
    <row r="16" spans="1:15" x14ac:dyDescent="0.25">
      <c r="A16" t="s">
        <v>25</v>
      </c>
      <c r="B16">
        <f ca="1">MEDIAN(B3:B12)</f>
        <v>6.5</v>
      </c>
      <c r="C16">
        <f t="shared" ref="C16:K16" ca="1" si="15">MEDIAN(C3:C12)</f>
        <v>8</v>
      </c>
      <c r="D16">
        <f t="shared" ca="1" si="15"/>
        <v>6</v>
      </c>
      <c r="E16">
        <f t="shared" ca="1" si="15"/>
        <v>5</v>
      </c>
      <c r="F16">
        <f t="shared" ca="1" si="15"/>
        <v>42</v>
      </c>
      <c r="G16">
        <f t="shared" ca="1" si="15"/>
        <v>10</v>
      </c>
      <c r="H16">
        <f t="shared" ca="1" si="15"/>
        <v>15</v>
      </c>
      <c r="I16">
        <f t="shared" ca="1" si="15"/>
        <v>3</v>
      </c>
      <c r="J16">
        <f t="shared" ca="1" si="15"/>
        <v>39</v>
      </c>
      <c r="K16">
        <f t="shared" ca="1" si="15"/>
        <v>6</v>
      </c>
    </row>
    <row r="17" spans="1:11" x14ac:dyDescent="0.25">
      <c r="A17" t="s">
        <v>26</v>
      </c>
      <c r="B17">
        <f ca="1">_xlfn.STDEV.P(B3:B12)</f>
        <v>3.0016662039607267</v>
      </c>
      <c r="C17">
        <f t="shared" ref="C17:K17" ca="1" si="16">_xlfn.STDEV.P(C3:C12)</f>
        <v>4.1424630354415957</v>
      </c>
      <c r="D17">
        <f t="shared" ca="1" si="16"/>
        <v>3.8483762809787714</v>
      </c>
      <c r="E17">
        <f t="shared" ca="1" si="16"/>
        <v>3.3301651610693423</v>
      </c>
      <c r="F17">
        <f t="shared" ca="1" si="16"/>
        <v>6.5878676368002411</v>
      </c>
      <c r="G17">
        <f t="shared" ca="1" si="16"/>
        <v>4.0311288741492746</v>
      </c>
      <c r="H17">
        <f t="shared" ca="1" si="16"/>
        <v>3.1384709652950429</v>
      </c>
      <c r="I17">
        <f t="shared" ca="1" si="16"/>
        <v>2.7</v>
      </c>
      <c r="J17">
        <f t="shared" ca="1" si="16"/>
        <v>11.576268828944842</v>
      </c>
      <c r="K17">
        <f t="shared" ca="1" si="16"/>
        <v>3.3600595232822883</v>
      </c>
    </row>
    <row r="19" spans="1:11" x14ac:dyDescent="0.25">
      <c r="B19" t="s">
        <v>27</v>
      </c>
      <c r="C19" t="s">
        <v>28</v>
      </c>
      <c r="D19" t="s">
        <v>44</v>
      </c>
    </row>
    <row r="20" spans="1:11" x14ac:dyDescent="0.25">
      <c r="B20">
        <v>0</v>
      </c>
      <c r="C20" t="s">
        <v>29</v>
      </c>
    </row>
    <row r="21" spans="1:11" x14ac:dyDescent="0.25">
      <c r="B21">
        <v>60</v>
      </c>
      <c r="C21" t="s">
        <v>31</v>
      </c>
    </row>
    <row r="22" spans="1:11" x14ac:dyDescent="0.25">
      <c r="B22">
        <v>63</v>
      </c>
      <c r="C22" t="s">
        <v>30</v>
      </c>
    </row>
    <row r="23" spans="1:11" x14ac:dyDescent="0.25">
      <c r="B23">
        <v>70</v>
      </c>
      <c r="C23" t="s">
        <v>32</v>
      </c>
    </row>
    <row r="24" spans="1:11" x14ac:dyDescent="0.25">
      <c r="B24">
        <v>73</v>
      </c>
      <c r="C24" t="s">
        <v>33</v>
      </c>
    </row>
    <row r="25" spans="1:11" x14ac:dyDescent="0.25">
      <c r="B25">
        <v>80</v>
      </c>
      <c r="C25" t="s">
        <v>34</v>
      </c>
    </row>
    <row r="26" spans="1:11" x14ac:dyDescent="0.25">
      <c r="B26">
        <v>83</v>
      </c>
      <c r="C26" t="s">
        <v>35</v>
      </c>
    </row>
    <row r="27" spans="1:11" x14ac:dyDescent="0.25">
      <c r="B27">
        <v>90</v>
      </c>
      <c r="C27" t="s">
        <v>36</v>
      </c>
    </row>
    <row r="28" spans="1:11" x14ac:dyDescent="0.25">
      <c r="B28">
        <v>93</v>
      </c>
      <c r="C28" t="s">
        <v>37</v>
      </c>
    </row>
  </sheetData>
  <conditionalFormatting sqref="B3:B12">
    <cfRule type="cellIs" dxfId="40" priority="21" operator="greaterThan">
      <formula>8</formula>
    </cfRule>
  </conditionalFormatting>
  <conditionalFormatting sqref="B3:B12">
    <cfRule type="cellIs" dxfId="39" priority="20" operator="lessThan">
      <formula>4</formula>
    </cfRule>
  </conditionalFormatting>
  <conditionalFormatting sqref="C3:C12">
    <cfRule type="cellIs" dxfId="38" priority="19" operator="greaterThan">
      <formula>18</formula>
    </cfRule>
    <cfRule type="cellIs" dxfId="37" priority="18" operator="lessThan">
      <formula>12</formula>
    </cfRule>
  </conditionalFormatting>
  <conditionalFormatting sqref="D3:D12">
    <cfRule type="cellIs" dxfId="36" priority="17" operator="greaterThan">
      <formula>13</formula>
    </cfRule>
    <cfRule type="cellIs" dxfId="35" priority="16" operator="lessThan">
      <formula>5</formula>
    </cfRule>
  </conditionalFormatting>
  <conditionalFormatting sqref="E3:E12">
    <cfRule type="cellIs" dxfId="34" priority="15" operator="greaterThan">
      <formula>7</formula>
    </cfRule>
    <cfRule type="cellIs" dxfId="33" priority="14" operator="lessThan">
      <formula>4</formula>
    </cfRule>
  </conditionalFormatting>
  <conditionalFormatting sqref="F3:F12">
    <cfRule type="cellIs" dxfId="32" priority="13" operator="greaterThan">
      <formula>44</formula>
    </cfRule>
    <cfRule type="cellIs" dxfId="31" priority="12" operator="greaterThan">
      <formula>44</formula>
    </cfRule>
    <cfRule type="cellIs" dxfId="30" priority="11" operator="lessThan">
      <formula>30</formula>
    </cfRule>
  </conditionalFormatting>
  <conditionalFormatting sqref="G3:G12">
    <cfRule type="cellIs" dxfId="29" priority="10" operator="greaterThan">
      <formula>12</formula>
    </cfRule>
    <cfRule type="cellIs" dxfId="28" priority="9" operator="lessThan">
      <formula>7</formula>
    </cfRule>
  </conditionalFormatting>
  <conditionalFormatting sqref="H3:H12">
    <cfRule type="cellIs" dxfId="27" priority="8" operator="greaterThan">
      <formula>17</formula>
    </cfRule>
    <cfRule type="cellIs" dxfId="26" priority="7" operator="lessThan">
      <formula>12</formula>
    </cfRule>
  </conditionalFormatting>
  <conditionalFormatting sqref="I3:I12">
    <cfRule type="cellIs" dxfId="25" priority="6" operator="greaterThan">
      <formula>7</formula>
    </cfRule>
    <cfRule type="cellIs" dxfId="24" priority="5" operator="lessThan">
      <formula>4</formula>
    </cfRule>
  </conditionalFormatting>
  <conditionalFormatting sqref="J3:J12">
    <cfRule type="cellIs" dxfId="23" priority="4" operator="greaterThan">
      <formula>53</formula>
    </cfRule>
    <cfRule type="cellIs" dxfId="22" priority="3" operator="lessThan">
      <formula>35</formula>
    </cfRule>
  </conditionalFormatting>
  <conditionalFormatting sqref="K3:K12">
    <cfRule type="cellIs" dxfId="0" priority="2" operator="greaterThan">
      <formula>7</formula>
    </cfRule>
    <cfRule type="cellIs" dxfId="1" priority="1" operator="lessThan">
      <formula>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M3" sqref="M3:N3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Class!A11</f>
        <v>Lola</v>
      </c>
      <c r="B3">
        <f ca="1">Class!B11</f>
        <v>4</v>
      </c>
      <c r="C3">
        <f ca="1">Class!C11</f>
        <v>10</v>
      </c>
      <c r="D3">
        <f ca="1">Class!D11</f>
        <v>6</v>
      </c>
      <c r="E3">
        <f ca="1">Class!E11</f>
        <v>5</v>
      </c>
      <c r="F3">
        <f ca="1">Class!F11</f>
        <v>38</v>
      </c>
      <c r="G3">
        <f ca="1">Class!G11</f>
        <v>3</v>
      </c>
      <c r="H3">
        <f ca="1">Class!H11</f>
        <v>18</v>
      </c>
      <c r="I3">
        <f ca="1">Class!I11</f>
        <v>4</v>
      </c>
      <c r="J3">
        <f ca="1">Class!J11</f>
        <v>53</v>
      </c>
      <c r="K3">
        <f ca="1">Class!K11</f>
        <v>6</v>
      </c>
      <c r="M3">
        <f ca="1">Class!M11</f>
        <v>147</v>
      </c>
      <c r="N3">
        <f ca="1">Class!N11</f>
        <v>66.818181818181813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40</v>
      </c>
      <c r="C5" s="2">
        <f t="shared" ref="C5:K5" ca="1" si="0">100*C3/C2</f>
        <v>50</v>
      </c>
      <c r="D5" s="2">
        <f t="shared" ca="1" si="0"/>
        <v>40</v>
      </c>
      <c r="E5" s="2">
        <f t="shared" ca="1" si="0"/>
        <v>50</v>
      </c>
      <c r="F5" s="2">
        <f t="shared" ca="1" si="0"/>
        <v>76</v>
      </c>
      <c r="G5" s="2">
        <f t="shared" ca="1" si="0"/>
        <v>20</v>
      </c>
      <c r="H5" s="2">
        <f t="shared" ca="1" si="0"/>
        <v>90</v>
      </c>
      <c r="I5" s="2">
        <f t="shared" ca="1" si="0"/>
        <v>40</v>
      </c>
      <c r="J5" s="2">
        <f t="shared" ca="1" si="0"/>
        <v>88.333333333333329</v>
      </c>
      <c r="K5" s="2">
        <f t="shared" ca="1" si="0"/>
        <v>60</v>
      </c>
    </row>
    <row r="6" spans="1:15" x14ac:dyDescent="0.25">
      <c r="A6" t="s">
        <v>28</v>
      </c>
      <c r="B6" t="str">
        <f t="shared" ref="B6:K6" ca="1" si="1">LOOKUP(B5,gradescale)</f>
        <v>F</v>
      </c>
      <c r="C6" t="str">
        <f t="shared" ca="1" si="1"/>
        <v>F</v>
      </c>
      <c r="D6" t="str">
        <f t="shared" ca="1" si="1"/>
        <v>F</v>
      </c>
      <c r="E6" t="str">
        <f t="shared" ca="1" si="1"/>
        <v>F</v>
      </c>
      <c r="F6" t="str">
        <f t="shared" ca="1" si="1"/>
        <v>C</v>
      </c>
      <c r="G6" t="str">
        <f t="shared" ca="1" si="1"/>
        <v>F</v>
      </c>
      <c r="H6" t="str">
        <f t="shared" ca="1" si="1"/>
        <v>A-</v>
      </c>
      <c r="I6" t="str">
        <f t="shared" ca="1" si="1"/>
        <v>F</v>
      </c>
      <c r="J6" t="str">
        <f t="shared" ca="1" si="1"/>
        <v>B</v>
      </c>
      <c r="K6" t="str">
        <f t="shared" ca="1" si="1"/>
        <v>D-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O7" sqref="O7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Class!A12</f>
        <v>Sam</v>
      </c>
      <c r="B3">
        <f ca="1">Class!B12</f>
        <v>7</v>
      </c>
      <c r="C3">
        <f ca="1">Class!C12</f>
        <v>11</v>
      </c>
      <c r="D3">
        <f ca="1">Class!D12</f>
        <v>4</v>
      </c>
      <c r="E3">
        <f ca="1">Class!E12</f>
        <v>10</v>
      </c>
      <c r="F3">
        <f ca="1">Class!F12</f>
        <v>31</v>
      </c>
      <c r="G3">
        <f ca="1">Class!G12</f>
        <v>7</v>
      </c>
      <c r="H3">
        <f ca="1">Class!H12</f>
        <v>20</v>
      </c>
      <c r="I3">
        <f ca="1">Class!I12</f>
        <v>3</v>
      </c>
      <c r="J3">
        <f ca="1">Class!J12</f>
        <v>30</v>
      </c>
      <c r="K3">
        <f ca="1">Class!K12</f>
        <v>10</v>
      </c>
      <c r="M3">
        <f ca="1">Class!M12</f>
        <v>133</v>
      </c>
      <c r="N3">
        <f ca="1">Class!N12</f>
        <v>60.454545454545453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70</v>
      </c>
      <c r="C5" s="2">
        <f t="shared" ref="C5:K5" ca="1" si="0">100*C3/C2</f>
        <v>55</v>
      </c>
      <c r="D5" s="2">
        <f t="shared" ca="1" si="0"/>
        <v>26.666666666666668</v>
      </c>
      <c r="E5" s="2">
        <f t="shared" ca="1" si="0"/>
        <v>100</v>
      </c>
      <c r="F5" s="2">
        <f t="shared" ca="1" si="0"/>
        <v>62</v>
      </c>
      <c r="G5" s="2">
        <f t="shared" ca="1" si="0"/>
        <v>46.666666666666664</v>
      </c>
      <c r="H5" s="2">
        <f t="shared" ca="1" si="0"/>
        <v>100</v>
      </c>
      <c r="I5" s="2">
        <f t="shared" ca="1" si="0"/>
        <v>30</v>
      </c>
      <c r="J5" s="2">
        <f t="shared" ca="1" si="0"/>
        <v>50</v>
      </c>
      <c r="K5" s="2">
        <f t="shared" ca="1" si="0"/>
        <v>100</v>
      </c>
    </row>
    <row r="6" spans="1:15" x14ac:dyDescent="0.25">
      <c r="A6" t="s">
        <v>28</v>
      </c>
      <c r="B6" t="str">
        <f t="shared" ref="B6:K6" ca="1" si="1">LOOKUP(B5,gradescale)</f>
        <v>C-</v>
      </c>
      <c r="C6" t="str">
        <f t="shared" ca="1" si="1"/>
        <v>F</v>
      </c>
      <c r="D6" t="str">
        <f t="shared" ca="1" si="1"/>
        <v>F</v>
      </c>
      <c r="E6" t="str">
        <f t="shared" ca="1" si="1"/>
        <v>A</v>
      </c>
      <c r="F6" t="str">
        <f t="shared" ca="1" si="1"/>
        <v>D-</v>
      </c>
      <c r="G6" t="str">
        <f t="shared" ca="1" si="1"/>
        <v>F</v>
      </c>
      <c r="H6" t="str">
        <f t="shared" ca="1" si="1"/>
        <v>A</v>
      </c>
      <c r="I6" t="str">
        <f t="shared" ca="1" si="1"/>
        <v>F</v>
      </c>
      <c r="J6" t="str">
        <f t="shared" ca="1" si="1"/>
        <v>F</v>
      </c>
      <c r="K6" t="str">
        <f t="shared" ca="1" si="1"/>
        <v>A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B4" sqref="B4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Class!A3</f>
        <v>Tim</v>
      </c>
      <c r="B3">
        <f ca="1">Class!B3</f>
        <v>9</v>
      </c>
      <c r="C3">
        <f ca="1">Class!C3</f>
        <v>8</v>
      </c>
      <c r="D3">
        <f ca="1">Class!D3</f>
        <v>11</v>
      </c>
      <c r="E3">
        <f ca="1">Class!E3</f>
        <v>9</v>
      </c>
      <c r="F3">
        <f ca="1">Class!F3</f>
        <v>45</v>
      </c>
      <c r="G3">
        <f ca="1">Class!G3</f>
        <v>12</v>
      </c>
      <c r="H3">
        <f ca="1">Class!H3</f>
        <v>10</v>
      </c>
      <c r="I3">
        <f ca="1">Class!I3</f>
        <v>2</v>
      </c>
      <c r="J3">
        <f ca="1">Class!J3</f>
        <v>33</v>
      </c>
      <c r="K3">
        <f ca="1">Class!K3</f>
        <v>6</v>
      </c>
      <c r="M3">
        <f ca="1">Class!M3</f>
        <v>145</v>
      </c>
      <c r="N3" s="2">
        <f ca="1">Class!N3</f>
        <v>65.909090909090907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90</v>
      </c>
      <c r="C5" s="2">
        <f t="shared" ref="C5:K5" ca="1" si="0">100*C3/C2</f>
        <v>40</v>
      </c>
      <c r="D5" s="2">
        <f t="shared" ca="1" si="0"/>
        <v>73.333333333333329</v>
      </c>
      <c r="E5" s="2">
        <f t="shared" ca="1" si="0"/>
        <v>90</v>
      </c>
      <c r="F5" s="2">
        <f t="shared" ca="1" si="0"/>
        <v>90</v>
      </c>
      <c r="G5" s="2">
        <f t="shared" ca="1" si="0"/>
        <v>80</v>
      </c>
      <c r="H5" s="2">
        <f t="shared" ca="1" si="0"/>
        <v>50</v>
      </c>
      <c r="I5" s="2">
        <f t="shared" ca="1" si="0"/>
        <v>20</v>
      </c>
      <c r="J5" s="2">
        <f t="shared" ca="1" si="0"/>
        <v>55</v>
      </c>
      <c r="K5" s="2">
        <f t="shared" ca="1" si="0"/>
        <v>60</v>
      </c>
    </row>
    <row r="6" spans="1:15" x14ac:dyDescent="0.25">
      <c r="A6" t="s">
        <v>28</v>
      </c>
      <c r="B6" t="str">
        <f t="shared" ref="B6:K6" ca="1" si="1">LOOKUP(B5,gradescale)</f>
        <v>A-</v>
      </c>
      <c r="C6" t="str">
        <f t="shared" ca="1" si="1"/>
        <v>F</v>
      </c>
      <c r="D6" t="str">
        <f t="shared" ca="1" si="1"/>
        <v>C</v>
      </c>
      <c r="E6" t="str">
        <f t="shared" ca="1" si="1"/>
        <v>A-</v>
      </c>
      <c r="F6" t="str">
        <f t="shared" ca="1" si="1"/>
        <v>A-</v>
      </c>
      <c r="G6" t="str">
        <f t="shared" ca="1" si="1"/>
        <v>B-</v>
      </c>
      <c r="H6" t="str">
        <f t="shared" ca="1" si="1"/>
        <v>F</v>
      </c>
      <c r="I6" t="str">
        <f t="shared" ca="1" si="1"/>
        <v>F</v>
      </c>
      <c r="J6" t="str">
        <f t="shared" ca="1" si="1"/>
        <v>F</v>
      </c>
      <c r="K6" t="str">
        <f t="shared" ca="1" si="1"/>
        <v>D-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O3" sqref="O3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Class!A4</f>
        <v>Ann</v>
      </c>
      <c r="B3">
        <f ca="1">Class!B4</f>
        <v>2</v>
      </c>
      <c r="C3">
        <f ca="1">Class!C4</f>
        <v>4</v>
      </c>
      <c r="D3">
        <f ca="1">Class!D4</f>
        <v>2</v>
      </c>
      <c r="E3">
        <f ca="1">Class!E4</f>
        <v>9</v>
      </c>
      <c r="F3">
        <f ca="1">Class!F4</f>
        <v>48</v>
      </c>
      <c r="G3">
        <f ca="1">Class!G4</f>
        <v>5</v>
      </c>
      <c r="H3">
        <f ca="1">Class!H4</f>
        <v>15</v>
      </c>
      <c r="I3">
        <f ca="1">Class!I4</f>
        <v>0</v>
      </c>
      <c r="J3">
        <f ca="1">Class!J4</f>
        <v>37</v>
      </c>
      <c r="K3">
        <f ca="1">Class!K4</f>
        <v>1</v>
      </c>
      <c r="M3">
        <f ca="1">Class!M4</f>
        <v>123</v>
      </c>
      <c r="N3" s="2">
        <f ca="1">Class!N3</f>
        <v>65.909090909090907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20</v>
      </c>
      <c r="C5" s="2">
        <f t="shared" ref="C5:K5" ca="1" si="0">100*C3/C2</f>
        <v>20</v>
      </c>
      <c r="D5" s="2">
        <f t="shared" ca="1" si="0"/>
        <v>13.333333333333334</v>
      </c>
      <c r="E5" s="2">
        <f t="shared" ca="1" si="0"/>
        <v>90</v>
      </c>
      <c r="F5" s="2">
        <f t="shared" ca="1" si="0"/>
        <v>96</v>
      </c>
      <c r="G5" s="2">
        <f t="shared" ca="1" si="0"/>
        <v>33.333333333333336</v>
      </c>
      <c r="H5" s="2">
        <f t="shared" ca="1" si="0"/>
        <v>75</v>
      </c>
      <c r="I5" s="2">
        <f t="shared" ca="1" si="0"/>
        <v>0</v>
      </c>
      <c r="J5" s="2">
        <f t="shared" ca="1" si="0"/>
        <v>61.666666666666664</v>
      </c>
      <c r="K5" s="2">
        <f t="shared" ca="1" si="0"/>
        <v>10</v>
      </c>
    </row>
    <row r="6" spans="1:15" x14ac:dyDescent="0.25">
      <c r="A6" t="s">
        <v>28</v>
      </c>
      <c r="B6" t="str">
        <f t="shared" ref="B6:K6" ca="1" si="1">LOOKUP(B5,gradescale)</f>
        <v>F</v>
      </c>
      <c r="C6" t="str">
        <f t="shared" ca="1" si="1"/>
        <v>F</v>
      </c>
      <c r="D6" t="str">
        <f t="shared" ca="1" si="1"/>
        <v>F</v>
      </c>
      <c r="E6" t="str">
        <f t="shared" ca="1" si="1"/>
        <v>A-</v>
      </c>
      <c r="F6" t="str">
        <f t="shared" ca="1" si="1"/>
        <v>A</v>
      </c>
      <c r="G6" t="str">
        <f t="shared" ca="1" si="1"/>
        <v>F</v>
      </c>
      <c r="H6" t="str">
        <f t="shared" ca="1" si="1"/>
        <v>C</v>
      </c>
      <c r="I6" t="str">
        <f t="shared" ca="1" si="1"/>
        <v>F</v>
      </c>
      <c r="J6" t="str">
        <f t="shared" ca="1" si="1"/>
        <v>D-</v>
      </c>
      <c r="K6" t="str">
        <f t="shared" ca="1" si="1"/>
        <v>F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B3" sqref="B3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Class!A5</f>
        <v>Sue</v>
      </c>
      <c r="B3">
        <f ca="1">Class!B5</f>
        <v>6</v>
      </c>
      <c r="C3">
        <f ca="1">Class!C5</f>
        <v>7</v>
      </c>
      <c r="D3">
        <f ca="1">Class!D5</f>
        <v>15</v>
      </c>
      <c r="E3">
        <f ca="1">Class!E5</f>
        <v>5</v>
      </c>
      <c r="F3">
        <f ca="1">Class!F5</f>
        <v>33</v>
      </c>
      <c r="G3">
        <f ca="1">Class!G5</f>
        <v>1</v>
      </c>
      <c r="H3">
        <f ca="1">Class!H5</f>
        <v>15</v>
      </c>
      <c r="I3">
        <f ca="1">Class!I5</f>
        <v>7</v>
      </c>
      <c r="J3">
        <f ca="1">Class!J5</f>
        <v>54</v>
      </c>
      <c r="K3">
        <f ca="1">Class!K5</f>
        <v>1</v>
      </c>
      <c r="M3">
        <f ca="1">Class!M5</f>
        <v>144</v>
      </c>
      <c r="N3">
        <f ca="1">Class!N5</f>
        <v>65.454545454545453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60</v>
      </c>
      <c r="C5" s="2">
        <f t="shared" ref="C5:K5" ca="1" si="0">100*C3/C2</f>
        <v>35</v>
      </c>
      <c r="D5" s="2">
        <f t="shared" ca="1" si="0"/>
        <v>100</v>
      </c>
      <c r="E5" s="2">
        <f t="shared" ca="1" si="0"/>
        <v>50</v>
      </c>
      <c r="F5" s="2">
        <f t="shared" ca="1" si="0"/>
        <v>66</v>
      </c>
      <c r="G5" s="2">
        <f t="shared" ca="1" si="0"/>
        <v>6.666666666666667</v>
      </c>
      <c r="H5" s="2">
        <f t="shared" ca="1" si="0"/>
        <v>75</v>
      </c>
      <c r="I5" s="2">
        <f t="shared" ca="1" si="0"/>
        <v>70</v>
      </c>
      <c r="J5" s="2">
        <f t="shared" ca="1" si="0"/>
        <v>90</v>
      </c>
      <c r="K5" s="2">
        <f t="shared" ca="1" si="0"/>
        <v>10</v>
      </c>
    </row>
    <row r="6" spans="1:15" x14ac:dyDescent="0.25">
      <c r="A6" t="s">
        <v>28</v>
      </c>
      <c r="B6" t="str">
        <f t="shared" ref="B6:K6" ca="1" si="1">LOOKUP(B5,gradescale)</f>
        <v>D-</v>
      </c>
      <c r="C6" t="str">
        <f t="shared" ca="1" si="1"/>
        <v>F</v>
      </c>
      <c r="D6" t="str">
        <f t="shared" ca="1" si="1"/>
        <v>A</v>
      </c>
      <c r="E6" t="str">
        <f t="shared" ca="1" si="1"/>
        <v>F</v>
      </c>
      <c r="F6" t="str">
        <f t="shared" ca="1" si="1"/>
        <v>D</v>
      </c>
      <c r="G6" t="str">
        <f t="shared" ca="1" si="1"/>
        <v>F</v>
      </c>
      <c r="H6" t="str">
        <f t="shared" ca="1" si="1"/>
        <v>C</v>
      </c>
      <c r="I6" t="str">
        <f t="shared" ca="1" si="1"/>
        <v>C-</v>
      </c>
      <c r="J6" t="str">
        <f t="shared" ca="1" si="1"/>
        <v>A-</v>
      </c>
      <c r="K6" t="str">
        <f t="shared" ca="1" si="1"/>
        <v>F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I8" sqref="I8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Class!A6</f>
        <v>Jon</v>
      </c>
      <c r="B3">
        <f ca="1">Class!B6</f>
        <v>8</v>
      </c>
      <c r="C3">
        <f ca="1">Class!C6</f>
        <v>8</v>
      </c>
      <c r="D3">
        <f ca="1">Class!D6</f>
        <v>6</v>
      </c>
      <c r="E3">
        <f ca="1">Class!E6</f>
        <v>5</v>
      </c>
      <c r="F3">
        <f ca="1">Class!F6</f>
        <v>43</v>
      </c>
      <c r="G3">
        <f ca="1">Class!G6</f>
        <v>13</v>
      </c>
      <c r="H3">
        <f ca="1">Class!H6</f>
        <v>15</v>
      </c>
      <c r="I3">
        <f ca="1">Class!I6</f>
        <v>3</v>
      </c>
      <c r="J3">
        <f ca="1">Class!J6</f>
        <v>60</v>
      </c>
      <c r="K3">
        <f ca="1">Class!K6</f>
        <v>1</v>
      </c>
      <c r="M3">
        <f ca="1">Class!M6</f>
        <v>162</v>
      </c>
      <c r="N3">
        <f ca="1">Class!N6</f>
        <v>73.63636363636364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80</v>
      </c>
      <c r="C5" s="2">
        <f t="shared" ref="C5:K5" ca="1" si="0">100*C3/C2</f>
        <v>40</v>
      </c>
      <c r="D5" s="2">
        <f t="shared" ca="1" si="0"/>
        <v>40</v>
      </c>
      <c r="E5" s="2">
        <f t="shared" ca="1" si="0"/>
        <v>50</v>
      </c>
      <c r="F5" s="2">
        <f t="shared" ca="1" si="0"/>
        <v>86</v>
      </c>
      <c r="G5" s="2">
        <f t="shared" ca="1" si="0"/>
        <v>86.666666666666671</v>
      </c>
      <c r="H5" s="2">
        <f t="shared" ca="1" si="0"/>
        <v>75</v>
      </c>
      <c r="I5" s="2">
        <f t="shared" ca="1" si="0"/>
        <v>30</v>
      </c>
      <c r="J5" s="2">
        <f t="shared" ca="1" si="0"/>
        <v>100</v>
      </c>
      <c r="K5" s="2">
        <f t="shared" ca="1" si="0"/>
        <v>10</v>
      </c>
    </row>
    <row r="6" spans="1:15" x14ac:dyDescent="0.25">
      <c r="A6" t="s">
        <v>28</v>
      </c>
      <c r="B6" t="str">
        <f t="shared" ref="B6:K6" ca="1" si="1">LOOKUP(B5,gradescale)</f>
        <v>B-</v>
      </c>
      <c r="C6" t="str">
        <f t="shared" ca="1" si="1"/>
        <v>F</v>
      </c>
      <c r="D6" t="str">
        <f t="shared" ca="1" si="1"/>
        <v>F</v>
      </c>
      <c r="E6" t="str">
        <f t="shared" ca="1" si="1"/>
        <v>F</v>
      </c>
      <c r="F6" t="str">
        <f t="shared" ca="1" si="1"/>
        <v>B</v>
      </c>
      <c r="G6" t="str">
        <f t="shared" ca="1" si="1"/>
        <v>B</v>
      </c>
      <c r="H6" t="str">
        <f t="shared" ca="1" si="1"/>
        <v>C</v>
      </c>
      <c r="I6" t="str">
        <f t="shared" ca="1" si="1"/>
        <v>F</v>
      </c>
      <c r="J6" t="str">
        <f t="shared" ca="1" si="1"/>
        <v>A</v>
      </c>
      <c r="K6" t="str">
        <f t="shared" ca="1" si="1"/>
        <v>F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C37" sqref="C37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Class!A7</f>
        <v>Louis</v>
      </c>
      <c r="B3">
        <f ca="1">Class!B7</f>
        <v>0</v>
      </c>
      <c r="C3">
        <f ca="1">Class!C7</f>
        <v>1</v>
      </c>
      <c r="D3">
        <f ca="1">Class!D7</f>
        <v>5</v>
      </c>
      <c r="E3">
        <f ca="1">Class!E7</f>
        <v>0</v>
      </c>
      <c r="F3">
        <f ca="1">Class!F7</f>
        <v>33</v>
      </c>
      <c r="G3">
        <f ca="1">Class!G7</f>
        <v>12</v>
      </c>
      <c r="H3">
        <f ca="1">Class!H7</f>
        <v>11</v>
      </c>
      <c r="I3">
        <f ca="1">Class!I7</f>
        <v>2</v>
      </c>
      <c r="J3">
        <f ca="1">Class!J7</f>
        <v>60</v>
      </c>
      <c r="K3">
        <f ca="1">Class!K7</f>
        <v>8</v>
      </c>
      <c r="M3">
        <f ca="1">Class!M7</f>
        <v>132</v>
      </c>
      <c r="N3">
        <f ca="1">Class!N7</f>
        <v>60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0</v>
      </c>
      <c r="C5" s="2">
        <f t="shared" ref="C5:K5" ca="1" si="0">100*C3/C2</f>
        <v>5</v>
      </c>
      <c r="D5" s="2">
        <f t="shared" ca="1" si="0"/>
        <v>33.333333333333336</v>
      </c>
      <c r="E5" s="2">
        <f t="shared" ca="1" si="0"/>
        <v>0</v>
      </c>
      <c r="F5" s="2">
        <f t="shared" ca="1" si="0"/>
        <v>66</v>
      </c>
      <c r="G5" s="2">
        <f t="shared" ca="1" si="0"/>
        <v>80</v>
      </c>
      <c r="H5" s="2">
        <f t="shared" ca="1" si="0"/>
        <v>55</v>
      </c>
      <c r="I5" s="2">
        <f t="shared" ca="1" si="0"/>
        <v>20</v>
      </c>
      <c r="J5" s="2">
        <f t="shared" ca="1" si="0"/>
        <v>100</v>
      </c>
      <c r="K5" s="2">
        <f t="shared" ca="1" si="0"/>
        <v>80</v>
      </c>
    </row>
    <row r="6" spans="1:15" x14ac:dyDescent="0.25">
      <c r="A6" t="s">
        <v>28</v>
      </c>
      <c r="B6" t="str">
        <f t="shared" ref="B6:K6" ca="1" si="1">LOOKUP(B5,gradescale)</f>
        <v>F</v>
      </c>
      <c r="C6" t="str">
        <f t="shared" ca="1" si="1"/>
        <v>F</v>
      </c>
      <c r="D6" t="str">
        <f t="shared" ca="1" si="1"/>
        <v>F</v>
      </c>
      <c r="E6" t="str">
        <f t="shared" ca="1" si="1"/>
        <v>F</v>
      </c>
      <c r="F6" t="str">
        <f t="shared" ca="1" si="1"/>
        <v>D</v>
      </c>
      <c r="G6" t="str">
        <f t="shared" ca="1" si="1"/>
        <v>B-</v>
      </c>
      <c r="H6" t="str">
        <f t="shared" ca="1" si="1"/>
        <v>F</v>
      </c>
      <c r="I6" t="str">
        <f t="shared" ca="1" si="1"/>
        <v>F</v>
      </c>
      <c r="J6" t="str">
        <f t="shared" ca="1" si="1"/>
        <v>A</v>
      </c>
      <c r="K6" t="str">
        <f t="shared" ca="1" si="1"/>
        <v>B-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B17" sqref="B17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Class!A8</f>
        <v>Marge</v>
      </c>
      <c r="B3">
        <f ca="1">Class!B8</f>
        <v>7</v>
      </c>
      <c r="C3">
        <f ca="1">Class!C8</f>
        <v>16</v>
      </c>
      <c r="D3">
        <f ca="1">Class!D8</f>
        <v>6</v>
      </c>
      <c r="E3">
        <f ca="1">Class!E8</f>
        <v>5</v>
      </c>
      <c r="F3">
        <f ca="1">Class!F8</f>
        <v>49</v>
      </c>
      <c r="G3">
        <f ca="1">Class!G8</f>
        <v>12</v>
      </c>
      <c r="H3">
        <f ca="1">Class!H8</f>
        <v>18</v>
      </c>
      <c r="I3">
        <f ca="1">Class!I8</f>
        <v>2</v>
      </c>
      <c r="J3">
        <f ca="1">Class!J8</f>
        <v>41</v>
      </c>
      <c r="K3">
        <f ca="1">Class!K8</f>
        <v>9</v>
      </c>
      <c r="M3">
        <f ca="1">Class!M8</f>
        <v>165</v>
      </c>
      <c r="N3">
        <f ca="1">Class!N8</f>
        <v>75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70</v>
      </c>
      <c r="C5" s="2">
        <f t="shared" ref="C5:K5" ca="1" si="0">100*C3/C2</f>
        <v>80</v>
      </c>
      <c r="D5" s="2">
        <f t="shared" ca="1" si="0"/>
        <v>40</v>
      </c>
      <c r="E5" s="2">
        <f t="shared" ca="1" si="0"/>
        <v>50</v>
      </c>
      <c r="F5" s="2">
        <f t="shared" ca="1" si="0"/>
        <v>98</v>
      </c>
      <c r="G5" s="2">
        <f t="shared" ca="1" si="0"/>
        <v>80</v>
      </c>
      <c r="H5" s="2">
        <f t="shared" ca="1" si="0"/>
        <v>90</v>
      </c>
      <c r="I5" s="2">
        <f t="shared" ca="1" si="0"/>
        <v>20</v>
      </c>
      <c r="J5" s="2">
        <f t="shared" ca="1" si="0"/>
        <v>68.333333333333329</v>
      </c>
      <c r="K5" s="2">
        <f t="shared" ca="1" si="0"/>
        <v>90</v>
      </c>
    </row>
    <row r="6" spans="1:15" x14ac:dyDescent="0.25">
      <c r="A6" t="s">
        <v>28</v>
      </c>
      <c r="B6" t="str">
        <f t="shared" ref="B6:K6" ca="1" si="1">LOOKUP(B5,gradescale)</f>
        <v>C-</v>
      </c>
      <c r="C6" t="str">
        <f t="shared" ca="1" si="1"/>
        <v>B-</v>
      </c>
      <c r="D6" t="str">
        <f t="shared" ca="1" si="1"/>
        <v>F</v>
      </c>
      <c r="E6" t="str">
        <f t="shared" ca="1" si="1"/>
        <v>F</v>
      </c>
      <c r="F6" t="str">
        <f t="shared" ca="1" si="1"/>
        <v>A</v>
      </c>
      <c r="G6" t="str">
        <f t="shared" ca="1" si="1"/>
        <v>B-</v>
      </c>
      <c r="H6" t="str">
        <f t="shared" ca="1" si="1"/>
        <v>A-</v>
      </c>
      <c r="I6" t="str">
        <f t="shared" ca="1" si="1"/>
        <v>F</v>
      </c>
      <c r="J6" t="str">
        <f t="shared" ca="1" si="1"/>
        <v>D</v>
      </c>
      <c r="K6" t="str">
        <f t="shared" ca="1" si="1"/>
        <v>A-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H39" sqref="H39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Class!A9</f>
        <v>Kaylee</v>
      </c>
      <c r="B3">
        <f ca="1">Class!B9</f>
        <v>4</v>
      </c>
      <c r="C3">
        <f ca="1">Class!C9</f>
        <v>10</v>
      </c>
      <c r="D3">
        <f ca="1">Class!D9</f>
        <v>11</v>
      </c>
      <c r="E3">
        <f ca="1">Class!E9</f>
        <v>3</v>
      </c>
      <c r="F3">
        <f ca="1">Class!F9</f>
        <v>41</v>
      </c>
      <c r="G3">
        <f ca="1">Class!G9</f>
        <v>10</v>
      </c>
      <c r="H3">
        <f ca="1">Class!H9</f>
        <v>14</v>
      </c>
      <c r="I3">
        <f ca="1">Class!I9</f>
        <v>7</v>
      </c>
      <c r="J3">
        <f ca="1">Class!J9</f>
        <v>35</v>
      </c>
      <c r="K3">
        <f ca="1">Class!K9</f>
        <v>7</v>
      </c>
      <c r="M3">
        <f ca="1">Class!M9</f>
        <v>142</v>
      </c>
      <c r="N3">
        <f ca="1">Class!N9</f>
        <v>64.545454545454547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40</v>
      </c>
      <c r="C5" s="2">
        <f t="shared" ref="C5:K5" ca="1" si="0">100*C3/C2</f>
        <v>50</v>
      </c>
      <c r="D5" s="2">
        <f t="shared" ca="1" si="0"/>
        <v>73.333333333333329</v>
      </c>
      <c r="E5" s="2">
        <f t="shared" ca="1" si="0"/>
        <v>30</v>
      </c>
      <c r="F5" s="2">
        <f t="shared" ca="1" si="0"/>
        <v>82</v>
      </c>
      <c r="G5" s="2">
        <f t="shared" ca="1" si="0"/>
        <v>66.666666666666671</v>
      </c>
      <c r="H5" s="2">
        <f t="shared" ca="1" si="0"/>
        <v>70</v>
      </c>
      <c r="I5" s="2">
        <f t="shared" ca="1" si="0"/>
        <v>70</v>
      </c>
      <c r="J5" s="2">
        <f t="shared" ca="1" si="0"/>
        <v>58.333333333333336</v>
      </c>
      <c r="K5" s="2">
        <f t="shared" ca="1" si="0"/>
        <v>70</v>
      </c>
    </row>
    <row r="6" spans="1:15" x14ac:dyDescent="0.25">
      <c r="A6" t="s">
        <v>28</v>
      </c>
      <c r="B6" t="str">
        <f t="shared" ref="B6:K6" ca="1" si="1">LOOKUP(B5,gradescale)</f>
        <v>F</v>
      </c>
      <c r="C6" t="str">
        <f t="shared" ca="1" si="1"/>
        <v>F</v>
      </c>
      <c r="D6" t="str">
        <f t="shared" ca="1" si="1"/>
        <v>C</v>
      </c>
      <c r="E6" t="str">
        <f t="shared" ca="1" si="1"/>
        <v>F</v>
      </c>
      <c r="F6" t="str">
        <f t="shared" ca="1" si="1"/>
        <v>B-</v>
      </c>
      <c r="G6" t="str">
        <f t="shared" ca="1" si="1"/>
        <v>D</v>
      </c>
      <c r="H6" t="str">
        <f t="shared" ca="1" si="1"/>
        <v>C-</v>
      </c>
      <c r="I6" t="str">
        <f t="shared" ca="1" si="1"/>
        <v>C-</v>
      </c>
      <c r="J6" t="str">
        <f t="shared" ca="1" si="1"/>
        <v>F</v>
      </c>
      <c r="K6" t="str">
        <f t="shared" ca="1" si="1"/>
        <v>C-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I35" sqref="I35"/>
    </sheetView>
  </sheetViews>
  <sheetFormatPr defaultRowHeight="15" x14ac:dyDescent="0.25"/>
  <cols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11" width="9.5703125" bestFit="1" customWidth="1"/>
    <col min="14" max="15" width="11" bestFit="1" customWidth="1"/>
  </cols>
  <sheetData>
    <row r="1" spans="1:15" x14ac:dyDescent="0.25">
      <c r="A1" t="s">
        <v>39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21</v>
      </c>
      <c r="I1" t="s">
        <v>16</v>
      </c>
      <c r="J1" t="s">
        <v>17</v>
      </c>
      <c r="K1" t="s">
        <v>18</v>
      </c>
      <c r="M1" t="s">
        <v>40</v>
      </c>
      <c r="N1" t="s">
        <v>41</v>
      </c>
      <c r="O1" t="s">
        <v>43</v>
      </c>
    </row>
    <row r="2" spans="1:15" x14ac:dyDescent="0.25">
      <c r="A2" s="1" t="s">
        <v>24</v>
      </c>
      <c r="B2" s="1">
        <v>10</v>
      </c>
      <c r="C2" s="1">
        <v>20</v>
      </c>
      <c r="D2" s="1">
        <v>15</v>
      </c>
      <c r="E2" s="1">
        <v>10</v>
      </c>
      <c r="F2" s="1">
        <v>50</v>
      </c>
      <c r="G2" s="1">
        <v>15</v>
      </c>
      <c r="H2" s="1">
        <v>20</v>
      </c>
      <c r="I2" s="1">
        <v>10</v>
      </c>
      <c r="J2" s="1">
        <v>60</v>
      </c>
      <c r="K2" s="1">
        <v>10</v>
      </c>
      <c r="M2">
        <f>Class!M2</f>
        <v>220</v>
      </c>
      <c r="N2" s="2">
        <f>Class!N2</f>
        <v>100</v>
      </c>
      <c r="O2" t="str">
        <f>Class!O2</f>
        <v>A</v>
      </c>
    </row>
    <row r="3" spans="1:15" x14ac:dyDescent="0.25">
      <c r="A3" t="str">
        <f>Class!A10</f>
        <v>Jim</v>
      </c>
      <c r="B3">
        <f ca="1">Class!B10</f>
        <v>10</v>
      </c>
      <c r="C3">
        <f ca="1">Class!C10</f>
        <v>3</v>
      </c>
      <c r="D3">
        <f ca="1">Class!D10</f>
        <v>11</v>
      </c>
      <c r="E3">
        <f ca="1">Class!E10</f>
        <v>0</v>
      </c>
      <c r="F3">
        <f ca="1">Class!F10</f>
        <v>49</v>
      </c>
      <c r="G3">
        <f ca="1">Class!G10</f>
        <v>10</v>
      </c>
      <c r="H3">
        <f ca="1">Class!H10</f>
        <v>19</v>
      </c>
      <c r="I3">
        <f ca="1">Class!I10</f>
        <v>9</v>
      </c>
      <c r="J3">
        <f ca="1">Class!J10</f>
        <v>30</v>
      </c>
      <c r="K3">
        <f ca="1">Class!K10</f>
        <v>2</v>
      </c>
      <c r="M3">
        <f ca="1">Class!M10</f>
        <v>143</v>
      </c>
      <c r="N3">
        <f ca="1">Class!N10</f>
        <v>65</v>
      </c>
      <c r="O3" t="str">
        <f ca="1">Class!O3</f>
        <v>D</v>
      </c>
    </row>
    <row r="5" spans="1:15" x14ac:dyDescent="0.25">
      <c r="A5" t="s">
        <v>42</v>
      </c>
      <c r="B5" s="2">
        <f ca="1">100*B3/B2</f>
        <v>100</v>
      </c>
      <c r="C5" s="2">
        <f t="shared" ref="C5:K5" ca="1" si="0">100*C3/C2</f>
        <v>15</v>
      </c>
      <c r="D5" s="2">
        <f t="shared" ca="1" si="0"/>
        <v>73.333333333333329</v>
      </c>
      <c r="E5" s="2">
        <f t="shared" ca="1" si="0"/>
        <v>0</v>
      </c>
      <c r="F5" s="2">
        <f t="shared" ca="1" si="0"/>
        <v>98</v>
      </c>
      <c r="G5" s="2">
        <f t="shared" ca="1" si="0"/>
        <v>66.666666666666671</v>
      </c>
      <c r="H5" s="2">
        <f t="shared" ca="1" si="0"/>
        <v>95</v>
      </c>
      <c r="I5" s="2">
        <f t="shared" ca="1" si="0"/>
        <v>90</v>
      </c>
      <c r="J5" s="2">
        <f t="shared" ca="1" si="0"/>
        <v>50</v>
      </c>
      <c r="K5" s="2">
        <f t="shared" ca="1" si="0"/>
        <v>20</v>
      </c>
    </row>
    <row r="6" spans="1:15" x14ac:dyDescent="0.25">
      <c r="A6" t="s">
        <v>28</v>
      </c>
      <c r="B6" t="str">
        <f t="shared" ref="B6:K6" ca="1" si="1">LOOKUP(B5,gradescale)</f>
        <v>A</v>
      </c>
      <c r="C6" t="str">
        <f t="shared" ca="1" si="1"/>
        <v>F</v>
      </c>
      <c r="D6" t="str">
        <f t="shared" ca="1" si="1"/>
        <v>C</v>
      </c>
      <c r="E6" t="str">
        <f t="shared" ca="1" si="1"/>
        <v>F</v>
      </c>
      <c r="F6" t="str">
        <f t="shared" ca="1" si="1"/>
        <v>A</v>
      </c>
      <c r="G6" t="str">
        <f t="shared" ca="1" si="1"/>
        <v>D</v>
      </c>
      <c r="H6" t="str">
        <f t="shared" ca="1" si="1"/>
        <v>A</v>
      </c>
      <c r="I6" t="str">
        <f t="shared" ca="1" si="1"/>
        <v>A-</v>
      </c>
      <c r="J6" t="str">
        <f t="shared" ca="1" si="1"/>
        <v>F</v>
      </c>
      <c r="K6" t="str">
        <f t="shared" ca="1" si="1"/>
        <v>F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Class</vt:lpstr>
      <vt:lpstr>Tim</vt:lpstr>
      <vt:lpstr>Ann</vt:lpstr>
      <vt:lpstr>Sue</vt:lpstr>
      <vt:lpstr>Jon</vt:lpstr>
      <vt:lpstr>Louis</vt:lpstr>
      <vt:lpstr>Marge</vt:lpstr>
      <vt:lpstr>Kaylee</vt:lpstr>
      <vt:lpstr>Jim</vt:lpstr>
      <vt:lpstr>Lola</vt:lpstr>
      <vt:lpstr>Sam</vt:lpstr>
      <vt:lpstr>gradescale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Stephens</dc:creator>
  <cp:lastModifiedBy>Kristian Stephens</cp:lastModifiedBy>
  <dcterms:created xsi:type="dcterms:W3CDTF">2016-06-22T17:49:05Z</dcterms:created>
  <dcterms:modified xsi:type="dcterms:W3CDTF">2016-06-29T14:02:07Z</dcterms:modified>
</cp:coreProperties>
</file>